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440" windowWidth="19440" windowHeight="8025"/>
  </bookViews>
  <sheets>
    <sheet name="2017" sheetId="4" r:id="rId1"/>
  </sheets>
  <definedNames>
    <definedName name="_xlnm.Print_Area" localSheetId="0">'2017'!$A$1:$P$1308</definedName>
    <definedName name="_xlnm.Print_Titles" localSheetId="0">'2017'!$4:$9</definedName>
  </definedNames>
  <calcPr calcId="152511"/>
</workbook>
</file>

<file path=xl/calcChain.xml><?xml version="1.0" encoding="utf-8"?>
<calcChain xmlns="http://schemas.openxmlformats.org/spreadsheetml/2006/main">
  <c r="P12" i="4" l="1"/>
  <c r="P576" i="4" l="1"/>
  <c r="P570" i="4" l="1"/>
  <c r="P290" i="4" l="1"/>
  <c r="M802" i="4" l="1"/>
  <c r="M1122" i="4"/>
  <c r="J855" i="4" l="1"/>
  <c r="J72" i="4" l="1"/>
  <c r="J568" i="4" l="1"/>
  <c r="J289" i="4"/>
  <c r="P289" i="4" l="1"/>
  <c r="J181" i="4" l="1"/>
  <c r="M289" i="4"/>
  <c r="P220" i="4"/>
  <c r="J14" i="4" l="1"/>
  <c r="M181" i="4" l="1"/>
  <c r="P36" i="4" l="1"/>
  <c r="P1113" i="4" l="1"/>
  <c r="P1112" i="4"/>
  <c r="M840" i="4"/>
  <c r="M674" i="4" l="1"/>
  <c r="M568" i="4" s="1"/>
  <c r="M246" i="4" l="1"/>
  <c r="J246" i="4"/>
  <c r="J220" i="4"/>
  <c r="M72" i="4"/>
  <c r="P85" i="4" l="1"/>
  <c r="P115" i="4"/>
  <c r="P159" i="4"/>
  <c r="P157" i="4"/>
  <c r="P156" i="4"/>
  <c r="P145" i="4"/>
  <c r="P142" i="4"/>
  <c r="P125" i="4"/>
  <c r="P120" i="4"/>
  <c r="P116" i="4"/>
  <c r="P118" i="4"/>
  <c r="P119" i="4"/>
  <c r="P1179" i="4" l="1"/>
  <c r="P1178" i="4"/>
  <c r="P1145" i="4"/>
  <c r="P1131" i="4"/>
  <c r="P1127" i="4"/>
  <c r="P1098" i="4"/>
  <c r="P1091" i="4"/>
  <c r="P963" i="4" l="1"/>
  <c r="P962" i="4"/>
  <c r="P900" i="4"/>
  <c r="P897" i="4"/>
  <c r="P816" i="4"/>
  <c r="P797" i="4"/>
  <c r="P766" i="4" l="1"/>
  <c r="P764" i="4"/>
  <c r="P743" i="4"/>
  <c r="P712" i="4"/>
  <c r="P591" i="4"/>
  <c r="P590" i="4"/>
  <c r="P587" i="4"/>
  <c r="P586" i="4"/>
  <c r="P584" i="4"/>
  <c r="P277" i="4"/>
  <c r="P250" i="4" l="1"/>
  <c r="P198" i="4" l="1"/>
  <c r="P191" i="4" l="1"/>
  <c r="P186" i="4"/>
  <c r="P885" i="4" l="1"/>
  <c r="P92" i="4" l="1"/>
  <c r="P21" i="4"/>
  <c r="P22" i="4"/>
  <c r="P23" i="4"/>
  <c r="P29" i="4"/>
  <c r="P37" i="4"/>
  <c r="P40" i="4"/>
  <c r="P44" i="4"/>
  <c r="P47" i="4"/>
  <c r="P48" i="4"/>
  <c r="P57" i="4"/>
  <c r="P14" i="4" l="1"/>
  <c r="P1197" i="4" l="1"/>
  <c r="P1196" i="4"/>
  <c r="P1138" i="4"/>
  <c r="P1137" i="4"/>
  <c r="P1132" i="4"/>
  <c r="P1109" i="4"/>
  <c r="P1108" i="4"/>
  <c r="P1081" i="4"/>
  <c r="P1049" i="4"/>
  <c r="P1007" i="4"/>
  <c r="P1006" i="4"/>
  <c r="P987" i="4"/>
  <c r="P983" i="4"/>
  <c r="P965" i="4"/>
  <c r="P949" i="4"/>
  <c r="P928" i="4"/>
  <c r="P901" i="4"/>
  <c r="P852" i="4"/>
  <c r="P846" i="4"/>
  <c r="P859" i="4"/>
  <c r="P795" i="4"/>
  <c r="P777" i="4"/>
  <c r="P776" i="4"/>
  <c r="P700" i="4"/>
  <c r="P699" i="4"/>
  <c r="P694" i="4"/>
  <c r="P725" i="4"/>
  <c r="P722" i="4"/>
  <c r="P769" i="4"/>
  <c r="P688" i="4"/>
  <c r="P677" i="4"/>
  <c r="P1208" i="4"/>
  <c r="P1207" i="4"/>
  <c r="P1193" i="4"/>
  <c r="P1192" i="4"/>
  <c r="P1191" i="4"/>
  <c r="P1190" i="4"/>
  <c r="P1189" i="4"/>
  <c r="P1188" i="4"/>
  <c r="P1187" i="4"/>
  <c r="P1185" i="4"/>
  <c r="P1135" i="4"/>
  <c r="P1130" i="4"/>
  <c r="P1129" i="4"/>
  <c r="P1126" i="4"/>
  <c r="P1090" i="4"/>
  <c r="P1084" i="4"/>
  <c r="P1043" i="4"/>
  <c r="P1042" i="4"/>
  <c r="P1041" i="4"/>
  <c r="P1040" i="4"/>
  <c r="P1003" i="4"/>
  <c r="P975" i="4"/>
  <c r="P968" i="4"/>
  <c r="P967" i="4"/>
  <c r="P966" i="4"/>
  <c r="P956" i="4"/>
  <c r="P955" i="4"/>
  <c r="P912" i="4"/>
  <c r="P911" i="4"/>
  <c r="P899" i="4"/>
  <c r="P898" i="4"/>
  <c r="P718" i="4"/>
  <c r="P858" i="4"/>
  <c r="P823" i="4"/>
  <c r="P821" i="4"/>
  <c r="P811" i="4"/>
  <c r="P790" i="4"/>
  <c r="P789" i="4"/>
  <c r="P788" i="4"/>
  <c r="P787" i="4"/>
  <c r="P762" i="4"/>
  <c r="P756" i="4"/>
  <c r="P748" i="4"/>
  <c r="P747" i="4"/>
  <c r="P746" i="4"/>
  <c r="P745" i="4"/>
  <c r="P742" i="4"/>
  <c r="P741" i="4"/>
  <c r="P740" i="4"/>
  <c r="P738" i="4"/>
  <c r="P714" i="4"/>
  <c r="P713" i="4"/>
  <c r="P711" i="4"/>
  <c r="P710" i="4"/>
  <c r="P708" i="4"/>
  <c r="P707" i="4"/>
  <c r="P608" i="4"/>
  <c r="P592" i="4"/>
  <c r="P568" i="4" l="1"/>
  <c r="P262" i="4"/>
  <c r="P254" i="4"/>
  <c r="P253" i="4"/>
  <c r="P252" i="4"/>
  <c r="P251" i="4"/>
  <c r="P249" i="4"/>
  <c r="P248" i="4"/>
  <c r="P247" i="4"/>
  <c r="P190" i="4"/>
  <c r="P144" i="4"/>
  <c r="P102" i="4"/>
  <c r="P100" i="4"/>
  <c r="P96" i="4"/>
  <c r="P86" i="4"/>
  <c r="P75" i="4"/>
  <c r="P72" i="4" l="1"/>
  <c r="P181" i="4"/>
  <c r="P246" i="4"/>
  <c r="M14" i="4" l="1"/>
</calcChain>
</file>

<file path=xl/sharedStrings.xml><?xml version="1.0" encoding="utf-8"?>
<sst xmlns="http://schemas.openxmlformats.org/spreadsheetml/2006/main" count="5725" uniqueCount="2072">
  <si>
    <t>---------------------------------------------------------------------------------------------------------------------------------------</t>
  </si>
  <si>
    <t>-----------------------------------------------------------------------------</t>
  </si>
  <si>
    <t>--------------------------------------------------------------</t>
  </si>
  <si>
    <t>PROJE TUTARI</t>
  </si>
  <si>
    <t>TAHMİNİ HARCAMA</t>
  </si>
  <si>
    <t xml:space="preserve"> </t>
  </si>
  <si>
    <t>İŞİN</t>
  </si>
  <si>
    <t>--------------------</t>
  </si>
  <si>
    <t>-----------------------</t>
  </si>
  <si>
    <t xml:space="preserve"> ---------------------------------------</t>
  </si>
  <si>
    <t>-----------------------------</t>
  </si>
  <si>
    <t>BAŞLAMA</t>
  </si>
  <si>
    <t>DIŞ</t>
  </si>
  <si>
    <t>HARCAMA</t>
  </si>
  <si>
    <t xml:space="preserve">     YER</t>
  </si>
  <si>
    <t>BİTİŞ</t>
  </si>
  <si>
    <t xml:space="preserve">   DIŞ</t>
  </si>
  <si>
    <t xml:space="preserve">   TOPLAM</t>
  </si>
  <si>
    <t xml:space="preserve">   TOPLAM </t>
  </si>
  <si>
    <t>DPT KODU</t>
  </si>
  <si>
    <t>PROJE NO</t>
  </si>
  <si>
    <t xml:space="preserve">          PROJE ADI</t>
  </si>
  <si>
    <t>(İL VE İLÇESİ)</t>
  </si>
  <si>
    <t>KARAKTERİSTİK</t>
  </si>
  <si>
    <t>TARİHİ</t>
  </si>
  <si>
    <t>KREDİ</t>
  </si>
  <si>
    <t xml:space="preserve"> ÖZKAY.</t>
  </si>
  <si>
    <t xml:space="preserve"> ÖZKAYNAK</t>
  </si>
  <si>
    <t>-----------------------------------------------</t>
  </si>
  <si>
    <t>---------------------------------------------------------------------</t>
  </si>
  <si>
    <t>""</t>
  </si>
  <si>
    <t>--------------------------------------------</t>
  </si>
  <si>
    <t>---------</t>
  </si>
  <si>
    <t>--------</t>
  </si>
  <si>
    <t>-</t>
  </si>
  <si>
    <t>DS</t>
  </si>
  <si>
    <t>Öİ</t>
  </si>
  <si>
    <t>Hastane İnşaatlarının Etüd Projesi</t>
  </si>
  <si>
    <t xml:space="preserve">Muhtelif </t>
  </si>
  <si>
    <t>DAP</t>
  </si>
  <si>
    <t>Muhtelif</t>
  </si>
  <si>
    <t>00</t>
  </si>
  <si>
    <t>2009I000900</t>
  </si>
  <si>
    <t>Entegre İlçe Hastanesi</t>
  </si>
  <si>
    <t>GAP</t>
  </si>
  <si>
    <t>Adıyaman-Sincik</t>
  </si>
  <si>
    <t>Aydın-Sultanhisar</t>
  </si>
  <si>
    <t>2014-2016</t>
  </si>
  <si>
    <t>DOKAP</t>
  </si>
  <si>
    <t>Artvin-Murgul</t>
  </si>
  <si>
    <t>15 ytk.(3.829 m2)</t>
  </si>
  <si>
    <t>Bolu-Mudurnu</t>
  </si>
  <si>
    <t>Balıkesir-Gömeç</t>
  </si>
  <si>
    <t>Bingöl-Kiğı</t>
  </si>
  <si>
    <t>15 yatak (3816 m2)</t>
  </si>
  <si>
    <t>Diyarbakır-Çüngüş</t>
  </si>
  <si>
    <t>Düzce-Çilimli</t>
  </si>
  <si>
    <t>Elazığ-Palu</t>
  </si>
  <si>
    <t>10 ytk. (2511 m2)</t>
  </si>
  <si>
    <t>Elazığ-Arıcak</t>
  </si>
  <si>
    <t>Giresun-Eynesil</t>
  </si>
  <si>
    <t>Hatay-Yayladağı</t>
  </si>
  <si>
    <t>Derecik Entegre İlçe Hastanesi</t>
  </si>
  <si>
    <t>Hakkari -Şemdinli</t>
  </si>
  <si>
    <t>Kastamonu-Devrekani</t>
  </si>
  <si>
    <t>Kayseri-Yahyalı</t>
  </si>
  <si>
    <t>Konya-Hadim</t>
  </si>
  <si>
    <t>Kütahya-Altıntaş</t>
  </si>
  <si>
    <t>Van-Bahçesaray</t>
  </si>
  <si>
    <t>20 yatak +10 Daire Lojman(6000 m2)</t>
  </si>
  <si>
    <t>Tunceli-Pertek</t>
  </si>
  <si>
    <t>10 yatak (4017 m2)</t>
  </si>
  <si>
    <t>Yozgat-Saraykent</t>
  </si>
  <si>
    <t xml:space="preserve">Entegre İlçe Hastanesi </t>
  </si>
  <si>
    <t>Ankara Ayaş</t>
  </si>
  <si>
    <t>2015-2016</t>
  </si>
  <si>
    <t>10 Yatak (2500 m2)</t>
  </si>
  <si>
    <t>Ardahan-Posof</t>
  </si>
  <si>
    <t>Ardahan-Çıldır</t>
  </si>
  <si>
    <t>Aydın-Yenipazar</t>
  </si>
  <si>
    <t>Bartın-Amasra</t>
  </si>
  <si>
    <t>Ordu-Gürgentepe</t>
  </si>
  <si>
    <t>Çanakkale-Gökçeada</t>
  </si>
  <si>
    <t>Gaziantep Karkamış</t>
  </si>
  <si>
    <t>Gaziantep-Araban</t>
  </si>
  <si>
    <t>İzmir-Kınık</t>
  </si>
  <si>
    <t>Manisa-Gölmarmara</t>
  </si>
  <si>
    <t>Nevşehir-Acıgöl</t>
  </si>
  <si>
    <t>10 yatak (2753 m2)</t>
  </si>
  <si>
    <t>Nevşehir-Gülşehir</t>
  </si>
  <si>
    <t>Sakarya-Ferizli</t>
  </si>
  <si>
    <t>20 yatak (3.200 m2)</t>
  </si>
  <si>
    <t>Tokat-Pazar</t>
  </si>
  <si>
    <t>Tokat-Artova</t>
  </si>
  <si>
    <t>Tunceli-Mazgirt</t>
  </si>
  <si>
    <t>Tunceli-Ovacık</t>
  </si>
  <si>
    <t xml:space="preserve">Van Gürpınar </t>
  </si>
  <si>
    <t>10 Yatak (2411 m2)</t>
  </si>
  <si>
    <t>Merkez</t>
  </si>
  <si>
    <t>1991I000040</t>
  </si>
  <si>
    <t>Ankara Akyurt</t>
  </si>
  <si>
    <t>30 yatak (5500 m2)</t>
  </si>
  <si>
    <t>2015-2017</t>
  </si>
  <si>
    <t>Devlet Hastanesi</t>
  </si>
  <si>
    <t>Adana-İmamoğlu</t>
  </si>
  <si>
    <t>Ek Bina 30 ytk. (5937 m2)</t>
  </si>
  <si>
    <t>Ağrı-Eleşkirt</t>
  </si>
  <si>
    <t>Ankara-Elmadağ</t>
  </si>
  <si>
    <t>Antalya-Finike</t>
  </si>
  <si>
    <t>75 yatak (12.000 m2)</t>
  </si>
  <si>
    <t>2010-2017</t>
  </si>
  <si>
    <t>Antalya-Serik</t>
  </si>
  <si>
    <t>Batman-Sason</t>
  </si>
  <si>
    <t>Adıyaman-Gölbaşı</t>
  </si>
  <si>
    <t>Amasya-Suluova</t>
  </si>
  <si>
    <t>100 ytk. (15.727 m2)</t>
  </si>
  <si>
    <t>Bitlis-Ahlat</t>
  </si>
  <si>
    <t>Ek Bina 45 yatak (8887 m2)</t>
  </si>
  <si>
    <t>Balıkesir-Sındırgı</t>
  </si>
  <si>
    <t>Balıkesir-Havran</t>
  </si>
  <si>
    <t>Balıkesir-Burhaniye</t>
  </si>
  <si>
    <t>Bolu-Gerede</t>
  </si>
  <si>
    <t>Çanakkale-Lapseki</t>
  </si>
  <si>
    <t>Çanakkale-Yenice</t>
  </si>
  <si>
    <t>Çanakkale Çan</t>
  </si>
  <si>
    <t>75 yatak (11.133 m2)</t>
  </si>
  <si>
    <t>Çorum-Bayat</t>
  </si>
  <si>
    <t>Ek Bina 30 yatak (7525 m2)</t>
  </si>
  <si>
    <t>Kadın Doğum ve Çocuk Hastanesi</t>
  </si>
  <si>
    <t>Diyarbakır-Merkez</t>
  </si>
  <si>
    <t>Ek Bina+Acil Servis (10.863 m2)</t>
  </si>
  <si>
    <t>Denizli-Çameli</t>
  </si>
  <si>
    <t>2014-2017</t>
  </si>
  <si>
    <t>Düzçe-Akçakoca</t>
  </si>
  <si>
    <t>Edirne-İpsala</t>
  </si>
  <si>
    <t>30 yatak (6400 m2)</t>
  </si>
  <si>
    <t>Giresun-Alucra</t>
  </si>
  <si>
    <t>Giresun-Görele</t>
  </si>
  <si>
    <t xml:space="preserve">Devlet Hastanesi </t>
  </si>
  <si>
    <t>Hatay-Hassa</t>
  </si>
  <si>
    <t>Hatay -Samandağ</t>
  </si>
  <si>
    <t>İzmir-Aliağa</t>
  </si>
  <si>
    <t>İzmir-Selçuk</t>
  </si>
  <si>
    <t>50 yatak (12.668 m2)</t>
  </si>
  <si>
    <t>Kırşehir-Kaman</t>
  </si>
  <si>
    <t xml:space="preserve">Kırklareli- Vize </t>
  </si>
  <si>
    <t>Karabük-Safranbolu</t>
  </si>
  <si>
    <t>Karabük-Eskipazar</t>
  </si>
  <si>
    <t>Karabük-Yenice</t>
  </si>
  <si>
    <t>25 Yatak (5995 m2)</t>
  </si>
  <si>
    <t>KOP</t>
  </si>
  <si>
    <t>Kastamonu-Taşköprü</t>
  </si>
  <si>
    <t>50 yatak (12518 m2)</t>
  </si>
  <si>
    <t>Kars-Kağızman</t>
  </si>
  <si>
    <t>Kahramanmaraş-Türkoğlu</t>
  </si>
  <si>
    <t>Konya-Ilgın</t>
  </si>
  <si>
    <t>Kütahya-Emet</t>
  </si>
  <si>
    <t>60 yatak (9600 m2)</t>
  </si>
  <si>
    <t>Manisa-Kula</t>
  </si>
  <si>
    <t>Malatya-Doğanşehir</t>
  </si>
  <si>
    <t>Muş-Malazgirt</t>
  </si>
  <si>
    <t>Niğde-Çiftlik</t>
  </si>
  <si>
    <t>Ordu-Kumru</t>
  </si>
  <si>
    <t>Ordu-Korgan</t>
  </si>
  <si>
    <t>Samsun-Terme</t>
  </si>
  <si>
    <t>Sakarya-Geyve</t>
  </si>
  <si>
    <t>Sinop-Durağan</t>
  </si>
  <si>
    <t xml:space="preserve"> 50 ytk. (8285 m2)</t>
  </si>
  <si>
    <t>Sinop-Boyabat</t>
  </si>
  <si>
    <t>100 yatak (16790 m2)</t>
  </si>
  <si>
    <t>Sivas-Suşehri</t>
  </si>
  <si>
    <t>2013-2017</t>
  </si>
  <si>
    <t>Sivas-Zara</t>
  </si>
  <si>
    <t>Şırnak-Merkez</t>
  </si>
  <si>
    <t>75 yatak (21.079 m2)</t>
  </si>
  <si>
    <t>Şanlıurfa-Hilvan</t>
  </si>
  <si>
    <t>Van-Çaldıran</t>
  </si>
  <si>
    <t>Ankara-Pursaklar</t>
  </si>
  <si>
    <t>100 yatak (28.170 m2)</t>
  </si>
  <si>
    <t>Kastamonu-İnebolu</t>
  </si>
  <si>
    <t>Malatya-Yeşilyurt</t>
  </si>
  <si>
    <t>Şanlıurfa Harran</t>
  </si>
  <si>
    <t>Tekirdağ-Muratlı</t>
  </si>
  <si>
    <t>Tekirdağ-Hayrabolu</t>
  </si>
  <si>
    <t>Tekirdağ-Şarköy</t>
  </si>
  <si>
    <t>Devlet Hastanesi 25 yatak</t>
  </si>
  <si>
    <t xml:space="preserve">Yozgat Şefaatli </t>
  </si>
  <si>
    <t>Ankara-Mamak</t>
  </si>
  <si>
    <t>Ankara-Etimesgut</t>
  </si>
  <si>
    <t>Adıyaman-Merkez</t>
  </si>
  <si>
    <t>Aydın-Kuşadası</t>
  </si>
  <si>
    <t>Burdur-Bucak</t>
  </si>
  <si>
    <t>2012-2017</t>
  </si>
  <si>
    <t>Bursa-Gemlik</t>
  </si>
  <si>
    <t>Çanakkale-Biga</t>
  </si>
  <si>
    <t>Giresun-Merkez</t>
  </si>
  <si>
    <t>Gümüşhane-Merkez</t>
  </si>
  <si>
    <t>İstanbul-Esenyurt</t>
  </si>
  <si>
    <t>İzmir-Bornova</t>
  </si>
  <si>
    <t>Konya-Ereğli</t>
  </si>
  <si>
    <t>Kütahya-Simav</t>
  </si>
  <si>
    <t>Mersin-Anamur</t>
  </si>
  <si>
    <t>Muğla-Milas</t>
  </si>
  <si>
    <t>Muğla-Bodrum</t>
  </si>
  <si>
    <t>Samsun-Çarşamba</t>
  </si>
  <si>
    <t>Sakarya-Merkez</t>
  </si>
  <si>
    <t>Devlet Hastanesi (GAP)</t>
  </si>
  <si>
    <t>Şanlıurfa-Suruç</t>
  </si>
  <si>
    <t>Devlet Hastanesi (DAP)</t>
  </si>
  <si>
    <t>Van-Erciş</t>
  </si>
  <si>
    <t>Erzincan-Merkez</t>
  </si>
  <si>
    <t>Adana-Merkez</t>
  </si>
  <si>
    <t>Adana-Çukurova</t>
  </si>
  <si>
    <t>Ağrı-Merkez</t>
  </si>
  <si>
    <t>Antalya-Alanya</t>
  </si>
  <si>
    <t>Aksaray-Merkez</t>
  </si>
  <si>
    <t>Eğitim ve Araştırma Hastanesi</t>
  </si>
  <si>
    <t>Antalya-Muratpaşa</t>
  </si>
  <si>
    <t>Antalya-Kepez</t>
  </si>
  <si>
    <t>Balıkesir-Merkez</t>
  </si>
  <si>
    <t>Batman-Merkez</t>
  </si>
  <si>
    <t>Çanakkale-Merkez</t>
  </si>
  <si>
    <t>Çorum-Merkez</t>
  </si>
  <si>
    <t>Düzce-Merkez</t>
  </si>
  <si>
    <t>Erzurum-Merkez</t>
  </si>
  <si>
    <t>Edirne-Merkez</t>
  </si>
  <si>
    <t xml:space="preserve">Gaziantep-Şahinbey </t>
  </si>
  <si>
    <t>İstanbul-Sarıyer</t>
  </si>
  <si>
    <t>İstanbul-Sultanbeyli</t>
  </si>
  <si>
    <t>2011-2017</t>
  </si>
  <si>
    <t>İstanbul-Beylikdüzü</t>
  </si>
  <si>
    <t>İzmir-Karşıyaka</t>
  </si>
  <si>
    <t>İzmir-Torbalı</t>
  </si>
  <si>
    <t>Kırklareli-Merkez</t>
  </si>
  <si>
    <t>Kırklareli-Lüleburgaz</t>
  </si>
  <si>
    <t>Kastamonu-Merkez</t>
  </si>
  <si>
    <t>Kocaeli-Merkez</t>
  </si>
  <si>
    <t>Konya-Merkez</t>
  </si>
  <si>
    <t>2009-2017</t>
  </si>
  <si>
    <t>K.Maraş-Elbistan</t>
  </si>
  <si>
    <t>Manisa-Merkez</t>
  </si>
  <si>
    <t>Mersin-Tarsus</t>
  </si>
  <si>
    <t>Şanlıurfa-Merkez</t>
  </si>
  <si>
    <t>Sivas-Merkez</t>
  </si>
  <si>
    <t>Van-Merkez</t>
  </si>
  <si>
    <t>Yozgat-Sorgun</t>
  </si>
  <si>
    <t>Zonguldak-Merkez</t>
  </si>
  <si>
    <t>2005I001400</t>
  </si>
  <si>
    <t xml:space="preserve">  -75.yıl Ağız Ve Diş Sağ.Mrk.bağlı 
Demetevler Ağız  ve Diş Sağlığı Merkezi</t>
  </si>
  <si>
    <t>Ankara-Yenimahalle</t>
  </si>
  <si>
    <t>Ağız ve Diş Sağlığı Merkezi</t>
  </si>
  <si>
    <t>Artvin-Merkez</t>
  </si>
  <si>
    <t>Antalya-Merkez</t>
  </si>
  <si>
    <t>İl Sağlık Müd.Hiz Bin.+İl Halk Sağ.Müd.Hiz.Bin+ 30 ünitlik ADSM</t>
  </si>
  <si>
    <t>30 ünit (12379 m2)</t>
  </si>
  <si>
    <t>Ağrı-Patnos</t>
  </si>
  <si>
    <t>Aydın-Merkez</t>
  </si>
  <si>
    <t>Adana-Karşıyaka</t>
  </si>
  <si>
    <t>50 ünit (6979 m2)</t>
  </si>
  <si>
    <t>Bartın-Merkez</t>
  </si>
  <si>
    <t>Çankırı-Merkez</t>
  </si>
  <si>
    <t>Gaziantep-Şahinbey</t>
  </si>
  <si>
    <t>Gaziantep-Nizip</t>
  </si>
  <si>
    <t>Hakkari</t>
  </si>
  <si>
    <t>20 ünit 3500 m2</t>
  </si>
  <si>
    <t>Hatay-İskenderun</t>
  </si>
  <si>
    <t>40 ünit (7692 m2)</t>
  </si>
  <si>
    <t>İzmir-Buca</t>
  </si>
  <si>
    <t>70 ünit (10.000 m2)</t>
  </si>
  <si>
    <t>Ağız ve Diş Sağlığı Merkezi +Sağlık Md.+ASM+TSM+112 Komuta Kontrol</t>
  </si>
  <si>
    <t>Kırıkkale-Merkez</t>
  </si>
  <si>
    <t>Karabük-Merkez</t>
  </si>
  <si>
    <t>Konya-Selçuklu</t>
  </si>
  <si>
    <t>20 ünit (3500 m2)</t>
  </si>
  <si>
    <t>Ek Bina (30 ünit) (4556 m2)</t>
  </si>
  <si>
    <t>Mersin-Mezitli</t>
  </si>
  <si>
    <t>Malatya-Merkez</t>
  </si>
  <si>
    <t>Ek Bina (60 ünit+5 yatak) (7442 m2)</t>
  </si>
  <si>
    <t>Sinop-Merkez</t>
  </si>
  <si>
    <t>20 ünit (14.755 m2)</t>
  </si>
  <si>
    <t>Şanlıurfa-Eyyübiye</t>
  </si>
  <si>
    <t>Tekirdağ-Çorlu</t>
  </si>
  <si>
    <t>Yozgat-Merkez</t>
  </si>
  <si>
    <t>Zonguldak-K.Ereğli</t>
  </si>
  <si>
    <t>30 ünit (4762 m2)</t>
  </si>
  <si>
    <t xml:space="preserve">Afyonkarahisar </t>
  </si>
  <si>
    <t>Ordu Merkez</t>
  </si>
  <si>
    <t>Şırnak Merkez</t>
  </si>
  <si>
    <t>ADSM+Sağlık Kompleksi (6551 m2)</t>
  </si>
  <si>
    <t>2009I000050</t>
  </si>
  <si>
    <t>Ardahan-Merkez</t>
  </si>
  <si>
    <t>Adıyaman-Tut</t>
  </si>
  <si>
    <t>Ağrı-Tutak</t>
  </si>
  <si>
    <t>Bingöl-Karlıova</t>
  </si>
  <si>
    <t>Diyarbakır-Kulp</t>
  </si>
  <si>
    <t>Merkez Sağlık Ocağı (DAP)</t>
  </si>
  <si>
    <t>Sağlık Ocağı (DAP)</t>
  </si>
  <si>
    <t>Erzincan-İliç</t>
  </si>
  <si>
    <t>Kars-Digor</t>
  </si>
  <si>
    <t>Merkez Devlet Hastanesi</t>
  </si>
  <si>
    <t>Muş-Varto</t>
  </si>
  <si>
    <t>Rize-Çamlıhemşin</t>
  </si>
  <si>
    <t>Şırnak-Silopi</t>
  </si>
  <si>
    <t>Şırnak-İdil</t>
  </si>
  <si>
    <t xml:space="preserve">Şırnak-Cizre </t>
  </si>
  <si>
    <t>Çanakkale-Bozcaada</t>
  </si>
  <si>
    <t>Bingöl-Adaklı</t>
  </si>
  <si>
    <t>Kars-Arpaçay</t>
  </si>
  <si>
    <t>Kars-Akyaka</t>
  </si>
  <si>
    <t>Kars-Selim</t>
  </si>
  <si>
    <t>Entegre İlçe Hastanesi (GAP)</t>
  </si>
  <si>
    <t>Diyarbakır-Eğil</t>
  </si>
  <si>
    <t>2006I001500</t>
  </si>
  <si>
    <t>Adana-Seyhan</t>
  </si>
  <si>
    <t>Özel Tip</t>
  </si>
  <si>
    <t>Toplum Sağlığı Merkezi</t>
  </si>
  <si>
    <t>Sağlık Evi</t>
  </si>
  <si>
    <t>Toplum Sağlığı Merkezi+Aile Sağlığı Merkezi</t>
  </si>
  <si>
    <t>Adıyaman-Çelikhan</t>
  </si>
  <si>
    <t>6 Hekimlik ASM</t>
  </si>
  <si>
    <t>Adıyaman-Kahta</t>
  </si>
  <si>
    <t>1 Hekimlik ASM</t>
  </si>
  <si>
    <t>Adıyaman-Besni</t>
  </si>
  <si>
    <t>Balçıkhisar Aile Sağlığı Merkezi</t>
  </si>
  <si>
    <t>Afyonkarahisar-Şuhut</t>
  </si>
  <si>
    <t>Afyonkarahisar-Dinar</t>
  </si>
  <si>
    <t>Ağrı-Diyadin</t>
  </si>
  <si>
    <t>Aile Sağlığı Merkezi</t>
  </si>
  <si>
    <t>5-6 Hekimlik ASM</t>
  </si>
  <si>
    <t>Ağrı-Doğubeyazıt</t>
  </si>
  <si>
    <t>Ağrı-Taşlıçay</t>
  </si>
  <si>
    <t>Bozoğlak Sağlık Evi</t>
  </si>
  <si>
    <t>Halk Sağlığı Müdürlüğü</t>
  </si>
  <si>
    <t>Antalya-Konyaaltı</t>
  </si>
  <si>
    <t>Antalya-Manavgat</t>
  </si>
  <si>
    <t>Ankara-Çankaya</t>
  </si>
  <si>
    <t>Ankara-Sincan</t>
  </si>
  <si>
    <t xml:space="preserve">Ankara-Keçiören </t>
  </si>
  <si>
    <t>Oran Aile Sağlığı Merkezi</t>
  </si>
  <si>
    <t>Macun Aile Sağlığı Merkezi</t>
  </si>
  <si>
    <t>112 ASH İstasyon Binası</t>
  </si>
  <si>
    <t>Aydın-Söke</t>
  </si>
  <si>
    <t>Ardahan-Göle</t>
  </si>
  <si>
    <t>4 Hekimlik ASM</t>
  </si>
  <si>
    <t>Amasya-Merkez</t>
  </si>
  <si>
    <t>Amasya-Merzifon</t>
  </si>
  <si>
    <t>Artvin-Hopa</t>
  </si>
  <si>
    <t>Bolu-Merkez</t>
  </si>
  <si>
    <t>Bingöl-Merkez</t>
  </si>
  <si>
    <t>Kırkağıl Sağlık Evi</t>
  </si>
  <si>
    <t>Kaynakdüzü Aile Sağlığı Merkezi</t>
  </si>
  <si>
    <t>Bingöl-Genç</t>
  </si>
  <si>
    <t>Kümbet Sağlık Evi</t>
  </si>
  <si>
    <t>Dik Sağlık Evi</t>
  </si>
  <si>
    <t>Mollaşakir Sağlık Evi</t>
  </si>
  <si>
    <t>Alaattin Sağlık Evi</t>
  </si>
  <si>
    <t>Aile Sağlığı Merkezi+Toplum Sağlığı Merkezi</t>
  </si>
  <si>
    <t>Bilecik-Söğüt</t>
  </si>
  <si>
    <t>Bilecik-Merkez</t>
  </si>
  <si>
    <t>Elsazı Sağlık Evi</t>
  </si>
  <si>
    <t>Burdur-Yeşilova</t>
  </si>
  <si>
    <t>Karapınar Aile Sağlığı Merkezi</t>
  </si>
  <si>
    <t>Çamlık Aile Sağlığı Merkezi</t>
  </si>
  <si>
    <t>5 Nolu Aile Sağlığı Merkezi</t>
  </si>
  <si>
    <t>Burdur-Merkez</t>
  </si>
  <si>
    <t>Halk Sağ.Müd.+Halk Sağ.Lab.+TSM+ASM</t>
  </si>
  <si>
    <t>Toplum Sağlığı Merkezi+Aile Sağlığı Merkezi+112</t>
  </si>
  <si>
    <t xml:space="preserve">Balıkesir-Altıeylül </t>
  </si>
  <si>
    <t>Balıkesir-Edremit</t>
  </si>
  <si>
    <t>5 Hekimlik ASM</t>
  </si>
  <si>
    <t>2 Hekimlik ASM</t>
  </si>
  <si>
    <t>Yeniçağlar Sağlık Evi</t>
  </si>
  <si>
    <t>Batman-Kozluk</t>
  </si>
  <si>
    <t>Batman-Gercüş</t>
  </si>
  <si>
    <t>Taşlıdere Aile Sağlığı Merkezi</t>
  </si>
  <si>
    <t>Yayladüzü Sağlık Evi</t>
  </si>
  <si>
    <t>Bayburt-Merkez</t>
  </si>
  <si>
    <t>Halk Sağ.Müd.+İl Sağ.Müd.+Kamu Hast.Genel Sekreterlik</t>
  </si>
  <si>
    <t>Çanakkale -Merkez</t>
  </si>
  <si>
    <t>Çanakkale-Gelibolu</t>
  </si>
  <si>
    <t>Çanakkale-Bayramiç</t>
  </si>
  <si>
    <t>Çanakkale-Çan</t>
  </si>
  <si>
    <t>Çanakkale-Ezine</t>
  </si>
  <si>
    <t>Çanakkale-Ayvacık</t>
  </si>
  <si>
    <t>Çankırı-Yapraklı</t>
  </si>
  <si>
    <t>5-6 Hekimlik ASM-TSM (Lojmanlı)</t>
  </si>
  <si>
    <t>Çankırı-Atkaracalar</t>
  </si>
  <si>
    <t xml:space="preserve">İl Sağlık Müdürlüğü+Halk Sağlığı Müdürlüğü+112+TSM+Halk Sağlığı Laboratuarı </t>
  </si>
  <si>
    <t>Çorum-Osmancık</t>
  </si>
  <si>
    <t xml:space="preserve"> Kocapınar Sağlık Evi</t>
  </si>
  <si>
    <t>Denizli-Serinhisar</t>
  </si>
  <si>
    <t>Diyarbakır-Dicle</t>
  </si>
  <si>
    <t>Ambar Aile Sağlığı Merkezi</t>
  </si>
  <si>
    <t>Diyarbakır-Bismil</t>
  </si>
  <si>
    <t>Diyarbakır-Çermik</t>
  </si>
  <si>
    <t>Oyuklu Sağlık Evi</t>
  </si>
  <si>
    <t>Diyarbakır-Hazro</t>
  </si>
  <si>
    <t>Diyarbakır-Hani</t>
  </si>
  <si>
    <t>Diyarbakır-Yenişehir</t>
  </si>
  <si>
    <t>8 Nolu Aile Sağlığı Merkezi</t>
  </si>
  <si>
    <t>Doğanlı Sağlık Evi</t>
  </si>
  <si>
    <t>Diyarbakır-Sur</t>
  </si>
  <si>
    <t>Mollaköy Aile Sağlığı Merkezi</t>
  </si>
  <si>
    <t>Erzurum-Yakutiye</t>
  </si>
  <si>
    <t>Elazığ-Merkez</t>
  </si>
  <si>
    <t>Eskişehir-Odunpazarı</t>
  </si>
  <si>
    <t>Gaziantep-Islahiye</t>
  </si>
  <si>
    <t>Gaziantep-Oğuzeli</t>
  </si>
  <si>
    <t>Halk Sağlığı Laboratuarı</t>
  </si>
  <si>
    <t>Gaziantep-Merkez</t>
  </si>
  <si>
    <t>Büyükşahinbey Aile Sağlığı Merkezi</t>
  </si>
  <si>
    <t>Arıl Aile Sağlığı Merkezi</t>
  </si>
  <si>
    <t>Gaziantep-Şehitkamil</t>
  </si>
  <si>
    <t>Giresun-Bulancak</t>
  </si>
  <si>
    <t xml:space="preserve"> Küçükgeriş Köyü Sağlık Evi</t>
  </si>
  <si>
    <t>Giresun-Keşap</t>
  </si>
  <si>
    <t>Demircili Sağlık Evi</t>
  </si>
  <si>
    <t>Akpınar Sağlık Evi</t>
  </si>
  <si>
    <t>Giresun-Yağlıdere</t>
  </si>
  <si>
    <t>Işıklı Sağlık Evi</t>
  </si>
  <si>
    <t>Giresun-Tirebolu</t>
  </si>
  <si>
    <t>Giresun-Şebinkarahisar</t>
  </si>
  <si>
    <t>Hakkari-Merkez</t>
  </si>
  <si>
    <t>Hakkari-Yüksekova</t>
  </si>
  <si>
    <t>Merkez 2 Nolu Aile Sağlığı Merkezi</t>
  </si>
  <si>
    <t>3 Hekimlik ASM</t>
  </si>
  <si>
    <t>Gürdere Sağlık Evi</t>
  </si>
  <si>
    <t>Hakkari-Çukurca</t>
  </si>
  <si>
    <t>Hakkari-Şemdinli</t>
  </si>
  <si>
    <t>Hatay-Antakya</t>
  </si>
  <si>
    <t xml:space="preserve">Iğdır-Aralık </t>
  </si>
  <si>
    <t>Melekli Aile Sağlığı Merkezi</t>
  </si>
  <si>
    <t>Iğdır-Merkez</t>
  </si>
  <si>
    <t>Tacirli Aile Sağlığı Merkezi</t>
  </si>
  <si>
    <t>İzmir-Tire</t>
  </si>
  <si>
    <t>İzmir-Ödemiş</t>
  </si>
  <si>
    <t>Merkez Toplum Sağlığı Merkezi+Halk Sağlığı Müd.+Halk Sağlığı Lab.</t>
  </si>
  <si>
    <t>K.Maraş-Andırın</t>
  </si>
  <si>
    <t>K.Maraş-Çağlayancerit</t>
  </si>
  <si>
    <t>Başyayla  Aile Sağlığı Merkezi</t>
  </si>
  <si>
    <t>Karaman-Başyayla</t>
  </si>
  <si>
    <t>Karaman-Merkez</t>
  </si>
  <si>
    <t>Büyükçakır Sağlık Evi</t>
  </si>
  <si>
    <t>Musahacılı Sağlık Evi</t>
  </si>
  <si>
    <t>Kayseri-Yeşilhisar</t>
  </si>
  <si>
    <t>Kayseri-Kocasinan</t>
  </si>
  <si>
    <t>Kırklareli-Demirköy</t>
  </si>
  <si>
    <t>Sağlık Müd.+Halk Sağ.Müd.+VSD+ AÇSAP+112 Acil Sağ.+112 Komuta Kont.</t>
  </si>
  <si>
    <t>Gündoğdu Aile Sağlığı Merkezi</t>
  </si>
  <si>
    <t>Kırşehir-Merkez</t>
  </si>
  <si>
    <t>Konya-Ahırlı</t>
  </si>
  <si>
    <t>Konya-Karapınar</t>
  </si>
  <si>
    <t>Konya-Yunak</t>
  </si>
  <si>
    <t>Konya-Beyşehir</t>
  </si>
  <si>
    <t>Konya-Akşehir</t>
  </si>
  <si>
    <t>Konya-Kadınhanı</t>
  </si>
  <si>
    <t>Konya-Meram</t>
  </si>
  <si>
    <t>Dipdede Sağlık Evi</t>
  </si>
  <si>
    <t>Konya-Kulu</t>
  </si>
  <si>
    <t>Celep Sağlık Evi</t>
  </si>
  <si>
    <t>Kocaeli-Darıca</t>
  </si>
  <si>
    <t>Kocaeli-Kartepe</t>
  </si>
  <si>
    <t>Polat Aile Sağlığı Merkezi</t>
  </si>
  <si>
    <t>Görgü Sağlık Evi</t>
  </si>
  <si>
    <t>Bakımlı Sağlık Evi</t>
  </si>
  <si>
    <t>Malatya-Pütürge</t>
  </si>
  <si>
    <t>Sağlık Müd.Hizmet Binası</t>
  </si>
  <si>
    <t>Mersin-Merkez</t>
  </si>
  <si>
    <t>Mersin-Bozyazı</t>
  </si>
  <si>
    <t>Manisa-Saruhanlı</t>
  </si>
  <si>
    <t>Halk Sağ.Müd.+İl Sağ.Müd.+Kamu Hast.Genel Sekreterlik+Halk Sağlığı Laboratuarı</t>
  </si>
  <si>
    <t>Halk Sağlığı Müd.+Sağlık Müd.+Genel Sekreterlik</t>
  </si>
  <si>
    <t>Mardin-Merkez</t>
  </si>
  <si>
    <t>Mardin-Kızıltepe</t>
  </si>
  <si>
    <t>Mardin-Savur</t>
  </si>
  <si>
    <t>Mardin-Derik</t>
  </si>
  <si>
    <t>Mardin-Mazıdağı</t>
  </si>
  <si>
    <t>Bozhöyük Aile Sağlığı Merkezi</t>
  </si>
  <si>
    <t>Muş-Merkez</t>
  </si>
  <si>
    <t>Çayhisar Sağlık Evi</t>
  </si>
  <si>
    <t>Muğla-Köyceğiz</t>
  </si>
  <si>
    <t>Niğde-Merkez</t>
  </si>
  <si>
    <t>Toplum Sağlığı Merkezi+Halk Sağlığı Müd.</t>
  </si>
  <si>
    <t>Nevşehir-Merkez</t>
  </si>
  <si>
    <t>Işıktepe Aile Sağlığı Merkezi</t>
  </si>
  <si>
    <t>Ordu-Akkuş</t>
  </si>
  <si>
    <t>Ordu-Gölköy</t>
  </si>
  <si>
    <t>Ordu-Ünye</t>
  </si>
  <si>
    <t>Osmaniye-Düziçi</t>
  </si>
  <si>
    <t>Osmaniye-Kadirli</t>
  </si>
  <si>
    <t>Osmaniye-Merkez</t>
  </si>
  <si>
    <t>Osmaniye-Sumbas</t>
  </si>
  <si>
    <t>AMATEM</t>
  </si>
  <si>
    <t>İl Tipi</t>
  </si>
  <si>
    <t>Sakarya-Adapazarı</t>
  </si>
  <si>
    <t>Sakarya-Erenler</t>
  </si>
  <si>
    <t>Siirt-Kurtalan</t>
  </si>
  <si>
    <t>Siirt-Şirvan</t>
  </si>
  <si>
    <t>Cevizlik Aile Sağlığı Merkezi</t>
  </si>
  <si>
    <t>Siirt-Baykan</t>
  </si>
  <si>
    <t>Siirt-Eruh</t>
  </si>
  <si>
    <t>Doluharman Sağlık Evi</t>
  </si>
  <si>
    <t>Siirt-Merkez</t>
  </si>
  <si>
    <t>Tuzkuyu Sağlık Evi</t>
  </si>
  <si>
    <t>Yağcılar Sağlık Evi</t>
  </si>
  <si>
    <t>Aile Sağlığı Merkezi+Toplum Sağlığı Merkezi+112 ASH</t>
  </si>
  <si>
    <t>Eğerci Sağlık Evi</t>
  </si>
  <si>
    <t>Sivas-Gemerek</t>
  </si>
  <si>
    <t>Şanlıurfa-Viranşehir</t>
  </si>
  <si>
    <t>Şırnak-Uludere</t>
  </si>
  <si>
    <t>İsmail Ebuliz Aile Sağlığı Merkezi</t>
  </si>
  <si>
    <t>Şırnak-Cizre</t>
  </si>
  <si>
    <t>İl Sağlık Müdürlüğü+Halk Sağlığı Müdürlüğü</t>
  </si>
  <si>
    <t>Tokat-Merkez</t>
  </si>
  <si>
    <t>Çankaya Sağlık Evi</t>
  </si>
  <si>
    <t>Trabzon-Araklı</t>
  </si>
  <si>
    <t>Başdurak Sağlık Evi</t>
  </si>
  <si>
    <t>Trabzon-Arsin</t>
  </si>
  <si>
    <t>Sayraç Sağlık Evi</t>
  </si>
  <si>
    <t>Trabzon-Tonya</t>
  </si>
  <si>
    <t>Hoşarlı Sağlık Evi</t>
  </si>
  <si>
    <t>Geyikli Sağlık Evi</t>
  </si>
  <si>
    <t>Trabzon-Şalpazarı</t>
  </si>
  <si>
    <t>Köprücek Sağlık Evi</t>
  </si>
  <si>
    <t>Trabzon-Vakfıkebir</t>
  </si>
  <si>
    <t>Uşak-Merkez</t>
  </si>
  <si>
    <t>Van-Gevaş</t>
  </si>
  <si>
    <t>Van-Edremit</t>
  </si>
  <si>
    <t>Van-Başkale</t>
  </si>
  <si>
    <t>4 Nolu Aile Sağlığı Merkezi</t>
  </si>
  <si>
    <t>Umuttepe Aile Sağlığı Merkezi</t>
  </si>
  <si>
    <t>Çelebibağı 1 Nolu Aile Sağlığı Merkezi</t>
  </si>
  <si>
    <t>Keklikova Aile Sağlığı Merkezi</t>
  </si>
  <si>
    <t>Kırkçalı Aile Sağlığı Merkezi</t>
  </si>
  <si>
    <t>Van-Özalp</t>
  </si>
  <si>
    <t>Dorutay Aile Sağlığı Merkezi</t>
  </si>
  <si>
    <t>Yozgat-Yerköy</t>
  </si>
  <si>
    <t>Yozgat-Sarıkaya</t>
  </si>
  <si>
    <t>Yozgat-Çayıralan</t>
  </si>
  <si>
    <t>Zonguldak-Gökçebey</t>
  </si>
  <si>
    <t>Afyonkarahisar-Emirdağ</t>
  </si>
  <si>
    <t>Afyonkarahisar-Sandıklı</t>
  </si>
  <si>
    <t>Haskızılören Sağlık Evi (Lojmanlı)</t>
  </si>
  <si>
    <t>Sağlık Evi (Lojmanlı)</t>
  </si>
  <si>
    <t>2 Nolu Aile Sağlığı Merkezi</t>
  </si>
  <si>
    <t>Hallaçlar Sağlık Evi</t>
  </si>
  <si>
    <t>Kayış Sağlık Evi</t>
  </si>
  <si>
    <t>Mamak Sağlık Evi</t>
  </si>
  <si>
    <t>Burdur-Ağlasun</t>
  </si>
  <si>
    <t>Ambarcık Sağlık Evi</t>
  </si>
  <si>
    <t>Burdur-Çavdır</t>
  </si>
  <si>
    <t>Yassı Güme Sağlık Evi</t>
  </si>
  <si>
    <t>Güneyli Sağlık Evi</t>
  </si>
  <si>
    <t>Kavak Sağlık Evi</t>
  </si>
  <si>
    <t>1 Nolu 500 Evler Aile Sağlığı Merkezi</t>
  </si>
  <si>
    <t>Diyarbakır-Kayapınarı</t>
  </si>
  <si>
    <t>Şeyhandede 6 Nolu Aile Sağlığı Merkezi</t>
  </si>
  <si>
    <t>Gökdere Sağlık Evi (Lojmanlı)</t>
  </si>
  <si>
    <t>İzmir-Konak</t>
  </si>
  <si>
    <t>Kahramanmaraş-Elbistan</t>
  </si>
  <si>
    <t>Kırıkkale-Yahşihan</t>
  </si>
  <si>
    <t xml:space="preserve">Kümbetli Aile Sağlığı Merkezi </t>
  </si>
  <si>
    <t>Kars-Merkez</t>
  </si>
  <si>
    <t>2 Hekimlik ASM (Lojmanlı)</t>
  </si>
  <si>
    <t>Akçakale Sağlık Evi</t>
  </si>
  <si>
    <t>Delialiuşağı Aile Sağlığı Merkezi</t>
  </si>
  <si>
    <t>Kayadibi Aile Sağlığı Merkez</t>
  </si>
  <si>
    <t>Muğla-Seydikemer</t>
  </si>
  <si>
    <t>Muş-Bulanık</t>
  </si>
  <si>
    <t>Nurettin Sağlık Evi</t>
  </si>
  <si>
    <t>Mardin-Artuklu</t>
  </si>
  <si>
    <t>Akarsu Aile Sağlığı Merkezi</t>
  </si>
  <si>
    <t>Mardin-Nusaybin</t>
  </si>
  <si>
    <t>Büyükköy Sağlık Evi</t>
  </si>
  <si>
    <t>Malatya-Akçadağ</t>
  </si>
  <si>
    <t xml:space="preserve">İl Sağ. Md+Halk Sağ. Md+Genel Sekreterlik+ İlkadım İlçe Sağ. Md+TSM+Halk Sağ. Lab. </t>
  </si>
  <si>
    <t>Samsun-Merkez</t>
  </si>
  <si>
    <t>Kızılsu Aile Sağlığı Merkezi</t>
  </si>
  <si>
    <t>Konaklar Sağlık Evi</t>
  </si>
  <si>
    <t>Trabzon-Maçka</t>
  </si>
  <si>
    <t xml:space="preserve">Kırkgeçit Aile Sağlığı Merkezi </t>
  </si>
  <si>
    <t>Van-Gürpınar</t>
  </si>
  <si>
    <t>Merkez 5 Nolu Aile Sağlığı Merkezi</t>
  </si>
  <si>
    <t>Doğangün Aile Sağlığı Merkezi</t>
  </si>
  <si>
    <t>Van-Muradiye</t>
  </si>
  <si>
    <t>Toplum Sağlığı Merkezi ve 1 Nolu Aile Sağlığı Merkezi</t>
  </si>
  <si>
    <t>Balıkesir-Bandırma</t>
  </si>
  <si>
    <t>Malatya-Battalgazi</t>
  </si>
  <si>
    <t>Kütahya-Merkez</t>
  </si>
  <si>
    <t>Aksaray-Ortaköy</t>
  </si>
  <si>
    <t>T10+6AHB</t>
  </si>
  <si>
    <t>Kastamonu-Tosya</t>
  </si>
  <si>
    <t>6 Hekimlik ASM+TSM+112 ASH</t>
  </si>
  <si>
    <t>4 Hekimlik ASM+112 ASH</t>
  </si>
  <si>
    <t>1-2 Hekimlik ASM+112 ASH+ Lojman</t>
  </si>
  <si>
    <t>6 Hekimlik ASM+TSM+ 112 ASH</t>
  </si>
  <si>
    <t xml:space="preserve">2 Hekimlik ASM+Lojman </t>
  </si>
  <si>
    <t>Bursa-Yenişehir</t>
  </si>
  <si>
    <t xml:space="preserve">Hakkari-Merkez </t>
  </si>
  <si>
    <t>Ek Bina (Kadın Doğum ve Çocuk) 100 ytk. (16.000 m2)</t>
  </si>
  <si>
    <t>Hatay-Reyhanlı</t>
  </si>
  <si>
    <t>İzmir-Foça</t>
  </si>
  <si>
    <t>İzmir-Kiraz</t>
  </si>
  <si>
    <t>İzmir-Menderes</t>
  </si>
  <si>
    <t>Kastamonu-Cide</t>
  </si>
  <si>
    <t>Kayseri-Bünyan</t>
  </si>
  <si>
    <t>Ordu-Aybastı</t>
  </si>
  <si>
    <t>Şanlıurfa-Ceylanpınar</t>
  </si>
  <si>
    <t>Ankara-Gölbaşı</t>
  </si>
  <si>
    <t>Edirne-Uzunköprü</t>
  </si>
  <si>
    <t>Sağlık Komleksi</t>
  </si>
  <si>
    <t>Kütahya-Tavşanlı</t>
  </si>
  <si>
    <t>2016-2018</t>
  </si>
  <si>
    <t>Bursa-Osmangazi</t>
  </si>
  <si>
    <t>2015-2018</t>
  </si>
  <si>
    <t>Kayseri-Develi</t>
  </si>
  <si>
    <t>Şanlıurfa-Bozova</t>
  </si>
  <si>
    <t>Tokat-Turhal</t>
  </si>
  <si>
    <t>Balıkesir-İvrindi</t>
  </si>
  <si>
    <t>Hatay-Kırıkhan</t>
  </si>
  <si>
    <t>Hatay-Arsuz</t>
  </si>
  <si>
    <t>Denizli-Sarayköy</t>
  </si>
  <si>
    <t>İstanbul-Kartal</t>
  </si>
  <si>
    <t>renovasyon+Ek Bina 45 yatak (12000 m2)</t>
  </si>
  <si>
    <t>Özel Tip (8550 m2)</t>
  </si>
  <si>
    <t>10 ytk. +112 ASH+TSM (4196 m2)</t>
  </si>
  <si>
    <t xml:space="preserve">Bitlis-Tatvan </t>
  </si>
  <si>
    <t>Adana-Yüreğir</t>
  </si>
  <si>
    <t>Sakarya-Taraklı</t>
  </si>
  <si>
    <t>2014-2018</t>
  </si>
  <si>
    <t>Kilis-Merkez</t>
  </si>
  <si>
    <t>Özel Tip (5.000 M2)</t>
  </si>
  <si>
    <t>25 Yatak (4500 m2)</t>
  </si>
  <si>
    <t>TSM (T7)</t>
  </si>
  <si>
    <t>Toplum Sağlığı Merkezi (T10)+Aile Sağlığı Merkezi (3AHB)+112 ASH+7 Ünit ADSM+Fizik Tedavi Ünitesi</t>
  </si>
  <si>
    <t>6 Hekimlik ASM+TSM (T10)+112 ASH</t>
  </si>
  <si>
    <t>TSM (T10)+6AHB</t>
  </si>
  <si>
    <t>Hizmet Binası</t>
  </si>
  <si>
    <t>Hizmet Binası (İ7) (7000 M2)</t>
  </si>
  <si>
    <t>Hizmet Binası (İ8)+ (4500 m2)</t>
  </si>
  <si>
    <t>Hizmet Binası (İ5) (7000 m2)</t>
  </si>
  <si>
    <t>Adana-Kozan</t>
  </si>
  <si>
    <t>Adana-Pozantı</t>
  </si>
  <si>
    <t xml:space="preserve">Halk Sağlığı Labaratuvarı  </t>
  </si>
  <si>
    <t>L1</t>
  </si>
  <si>
    <t>6AHB</t>
  </si>
  <si>
    <t>2AHB</t>
  </si>
  <si>
    <t>5AHB</t>
  </si>
  <si>
    <t xml:space="preserve"> T11+6AHB+112</t>
  </si>
  <si>
    <t>2016-2017</t>
  </si>
  <si>
    <t>Sayören Aile Sağlığı Merkezi</t>
  </si>
  <si>
    <t>Yaylakonak Aile sağlığı Merkezi</t>
  </si>
  <si>
    <t>Üçgöz Aile Sağlığı Merkezi</t>
  </si>
  <si>
    <t>Kutluca Aile Sağlığı Merkezi</t>
  </si>
  <si>
    <t>Dilektepe Aile Sağlığı Merkezi</t>
  </si>
  <si>
    <t>Yalankoz Aile Sağlığı Merkezi</t>
  </si>
  <si>
    <t>1AHB</t>
  </si>
  <si>
    <t>Afyonkarahisar-Merkez</t>
  </si>
  <si>
    <t>Afyonkarahisar-Bolvadin</t>
  </si>
  <si>
    <t>Işıklar Aile Sağlığı Merkezi</t>
  </si>
  <si>
    <t>Sandıklı 3 No.'lu Aile Sağlığı Merkezi</t>
  </si>
  <si>
    <t>Beyyazı Aile Sağlığı Merkezi</t>
  </si>
  <si>
    <t>Dişli Aile Sağlığı Merkezi</t>
  </si>
  <si>
    <t>4AHB</t>
  </si>
  <si>
    <t>Doğansu Aile Sağlığı Merkezi</t>
  </si>
  <si>
    <t>Aşkale Aile Sağlığı Merkezi</t>
  </si>
  <si>
    <t>Tezeren Aile Sağlığı Merkezi</t>
  </si>
  <si>
    <t>Murat Aile Sağlığı Merkezi</t>
  </si>
  <si>
    <t>Yazılı Aile Sağlığı Merkezi</t>
  </si>
  <si>
    <t>Cumaçay Aile Sağlığı Merkezi</t>
  </si>
  <si>
    <t>Günbuldu Aile Sağlığı Merkezi</t>
  </si>
  <si>
    <t>Suluçem Aile Sağlığı Merkezi</t>
  </si>
  <si>
    <t>Çetenli Aile Sağlığı Merkezi</t>
  </si>
  <si>
    <t>Karabulak Aile Sağlığı Merkezi</t>
  </si>
  <si>
    <t>Aktepe Aile Sağlığı Merkezi</t>
  </si>
  <si>
    <t>Yayladüzü AileSağlığı Merkezi</t>
  </si>
  <si>
    <t>Gürbulak Aile Sağlığı Merkezi</t>
  </si>
  <si>
    <t>3AHB</t>
  </si>
  <si>
    <t>T11+6AHB</t>
  </si>
  <si>
    <t>Aksaray-Gülağaç</t>
  </si>
  <si>
    <t>Toplum Sağlığı Merkezi (Sağlıklı Yaşam Merkezi)</t>
  </si>
  <si>
    <t>Toplum Sağlığı Merkezi ve Aile Sağlığı Merkezi</t>
  </si>
  <si>
    <t>T5</t>
  </si>
  <si>
    <t>Amasya-Gümüşhacıköy</t>
  </si>
  <si>
    <t>Ziyaret Aile Sağlığı Merkezi</t>
  </si>
  <si>
    <t>Öveçler Aile Sağlığı Merkezi</t>
  </si>
  <si>
    <t>Halk Sağlığı Laboratuvarı</t>
  </si>
  <si>
    <t>Toplum Sağlığı Merkezi( Sağlıklı Yaşam Merkezi)</t>
  </si>
  <si>
    <t>Pamuklar Aile Sağlığı Merkezi</t>
  </si>
  <si>
    <t>Ayvalı Aile Sağlığı Merkezi</t>
  </si>
  <si>
    <t>Gülseren Aile Sağlığı Merkezi</t>
  </si>
  <si>
    <t>Ege  Aile Sağlığı Merkezi</t>
  </si>
  <si>
    <t>Kartaltepe Aile Sağlığı Merkezi</t>
  </si>
  <si>
    <t>Gayret  Aile Sağlığı Merkezi</t>
  </si>
  <si>
    <t xml:space="preserve"> 6AHB</t>
  </si>
  <si>
    <t>Antalya-Kumluca</t>
  </si>
  <si>
    <t>Antalya-Döşemealtı</t>
  </si>
  <si>
    <t>Antalya-Aksu</t>
  </si>
  <si>
    <t>Antalya-Demre</t>
  </si>
  <si>
    <t>Toplum Sağlığı Merkezi + Aile Sağlığı Merkezi</t>
  </si>
  <si>
    <t>Gebiz Aile Sağlığı Merkezi</t>
  </si>
  <si>
    <t>T10</t>
  </si>
  <si>
    <t>T3</t>
  </si>
  <si>
    <t>8AHB</t>
  </si>
  <si>
    <t>Artvin-Arhavi</t>
  </si>
  <si>
    <t>Artvin-Borçka</t>
  </si>
  <si>
    <t>Artvin-Şavşat</t>
  </si>
  <si>
    <t>Artvin-Yusufeli</t>
  </si>
  <si>
    <t>Sarıgöl Aile Sağlığı Merkezi</t>
  </si>
  <si>
    <t>Aydın-Didim</t>
  </si>
  <si>
    <t>Aydın-Efeler</t>
  </si>
  <si>
    <t>Aydın-Çine</t>
  </si>
  <si>
    <t>Kuşadası Davutlar Aile Sağlığı Merkezi+112 Acil Sağlık İstasyonu</t>
  </si>
  <si>
    <t>Balıkesir-Gönen</t>
  </si>
  <si>
    <t>Balıkesir-Dursunbey</t>
  </si>
  <si>
    <t>Balıkesir-Savaştepe</t>
  </si>
  <si>
    <t>Balıkesir-Susurluk</t>
  </si>
  <si>
    <t xml:space="preserve"> 02 Nolu Aile Sağlığı Merkezi</t>
  </si>
  <si>
    <t xml:space="preserve">Kaşbaşı Aile Sağlığı Merkezi </t>
  </si>
  <si>
    <t xml:space="preserve">Batman-Beşiri </t>
  </si>
  <si>
    <t>Emekli Toki Aile Sağlığı Merkezi</t>
  </si>
  <si>
    <t>Beşpınar Aile Sağlığı Merkezi</t>
  </si>
  <si>
    <t>Bilecik-Osmaneli</t>
  </si>
  <si>
    <t>Bilecik-Yenipazar</t>
  </si>
  <si>
    <t>Yenipazar ilçe Devlet Hastanesi Ek bina</t>
  </si>
  <si>
    <t>E3</t>
  </si>
  <si>
    <t>Bitlis-Mutki</t>
  </si>
  <si>
    <t>Bitlis-Adilcevaz</t>
  </si>
  <si>
    <t>Bitlis-Güroymak</t>
  </si>
  <si>
    <t>Yalıntaş Sağlık Evi</t>
  </si>
  <si>
    <t>SE</t>
  </si>
  <si>
    <t xml:space="preserve">Bolu-Gerede </t>
  </si>
  <si>
    <t>Bolu-Göynük</t>
  </si>
  <si>
    <t>Bolu-Mengen</t>
  </si>
  <si>
    <t>Çaydurt Aile Sağlığı Merkezi</t>
  </si>
  <si>
    <t>Dedeler Aile Sağlığı Merkezi</t>
  </si>
  <si>
    <t>Beşkavaklar Aile Sağlığı Merkezi</t>
  </si>
  <si>
    <t>Doğancı Aile Sağlığı Merkezi</t>
  </si>
  <si>
    <t>Yukarı Soku Aile Sağlığı Merkezi</t>
  </si>
  <si>
    <t>Karacasu Aile Sağlığı Merkezi</t>
  </si>
  <si>
    <t xml:space="preserve">Pazarköy Aile Sağlığı Merkezi </t>
  </si>
  <si>
    <t>Gökçesu Aile Sağlığı Merkezi</t>
  </si>
  <si>
    <t>Taşkesti Aile Sağlığı Merkezi</t>
  </si>
  <si>
    <t>Dayıoğlu Aile Sağlığı Merkezi</t>
  </si>
  <si>
    <t>Burdur-Çeltikçi</t>
  </si>
  <si>
    <t>Burdur-Gölhisar</t>
  </si>
  <si>
    <t>Çeltikçi Toplum Sağlığı Merkezi ve Aile Sağlığı Merkezi+112 Acil Sağlık Hizmetleri</t>
  </si>
  <si>
    <t>Bursa-Yıldırım</t>
  </si>
  <si>
    <t>Bursa-Orhaneli</t>
  </si>
  <si>
    <t>İ4</t>
  </si>
  <si>
    <t>T8</t>
  </si>
  <si>
    <t>Korubaşı Sağlık Evi</t>
  </si>
  <si>
    <t>Bolayır Sağlık Evi</t>
  </si>
  <si>
    <t>TOKİ Aile Sağlığı Merkezi</t>
  </si>
  <si>
    <t>Çankırı-Kurşunlu</t>
  </si>
  <si>
    <t>Çankırı-Orta</t>
  </si>
  <si>
    <t>Çankırı-Ünür</t>
  </si>
  <si>
    <t>Çankırı-Şabanözü</t>
  </si>
  <si>
    <t>Ünür Köyü Sağlık Evi (Lojmanlı)</t>
  </si>
  <si>
    <t>Çorum-Mecitözü</t>
  </si>
  <si>
    <t>Çorum-İskilip</t>
  </si>
  <si>
    <t>Çorum-Sungurlu</t>
  </si>
  <si>
    <t>Denizli-Acıpayam</t>
  </si>
  <si>
    <t>Diyarbakır-Bağlar</t>
  </si>
  <si>
    <t>Diyarbakır-Çınar</t>
  </si>
  <si>
    <t>Diyarbakır-Ergani</t>
  </si>
  <si>
    <t>4 Nolu Sarıcak Aile Sağlığı Merkezi</t>
  </si>
  <si>
    <t>İncehıdır 11 Nolu Aile Sağlığı Merkezi</t>
  </si>
  <si>
    <t>Sur 6 Nolu Aile Sağlığı Merkezi</t>
  </si>
  <si>
    <t xml:space="preserve">Eğil 2 Nolu ASM </t>
  </si>
  <si>
    <t>T9+6AHB</t>
  </si>
  <si>
    <t>Düzce-Cumayeri</t>
  </si>
  <si>
    <t>Düzce -Merkez</t>
  </si>
  <si>
    <t>Kavaktepe Sağlık Evi (Lojmanlı)</t>
  </si>
  <si>
    <t>Erzincan-Tercan</t>
  </si>
  <si>
    <t>Mengüceli  Aile Sağlığı Merkezi</t>
  </si>
  <si>
    <t>Geçit Aile Sağlığı Merkezi</t>
  </si>
  <si>
    <t>Çukurkuyu Aile Sağlığı Merkezi</t>
  </si>
  <si>
    <t>Yaylabaşı  Aile Sağlığı Merkezi</t>
  </si>
  <si>
    <t>7AHB</t>
  </si>
  <si>
    <t>Erzurum-Tortum</t>
  </si>
  <si>
    <t>Erzurum-Aşkale</t>
  </si>
  <si>
    <t>Erzurum-Çat</t>
  </si>
  <si>
    <t>Erzurum-Hınıs</t>
  </si>
  <si>
    <t>Tortum Toplum Sağlığı Merkezi+Aile Sağlığı Merkezi</t>
  </si>
  <si>
    <t>Altınüzüm Aile Sağlığı Merkezi</t>
  </si>
  <si>
    <t>Sarıtepe Sağlıkevi</t>
  </si>
  <si>
    <t>Giresun-Piraziz</t>
  </si>
  <si>
    <t>Halk Sağlığı Laboratuvarı Ek Bina</t>
  </si>
  <si>
    <t>L2</t>
  </si>
  <si>
    <t xml:space="preserve">T11+6AHB+112 </t>
  </si>
  <si>
    <t xml:space="preserve">Derecik Anadağ Köyü Aile Sağlığı Merkezii  </t>
  </si>
  <si>
    <t>Hatay-Altınözü</t>
  </si>
  <si>
    <t>Başpınar Sağlık Evi</t>
  </si>
  <si>
    <t>Iğdır-Tuzluca</t>
  </si>
  <si>
    <t>Toplum Sağlığı Merkezi+Aile Sağlığı Merkezi+112 Acil Sağlık H. İstasyonu</t>
  </si>
  <si>
    <t>Isparta-Eğirdir</t>
  </si>
  <si>
    <t>Isparta-Gönen</t>
  </si>
  <si>
    <t>İstanbul-Ataşehir</t>
  </si>
  <si>
    <t>İstanbul-Adalar</t>
  </si>
  <si>
    <t>İstanbul-Zeytinburnu</t>
  </si>
  <si>
    <t>İstanbul-Silivri</t>
  </si>
  <si>
    <t>İstanbul-Gaziosmanpaşa</t>
  </si>
  <si>
    <t>İstanbul-Esenler</t>
  </si>
  <si>
    <t>İstanbul-Bağcılar</t>
  </si>
  <si>
    <t>Ataşehir Soğuk Hava Deposu</t>
  </si>
  <si>
    <t>Kınalıada Sağlık Evi</t>
  </si>
  <si>
    <t xml:space="preserve">Rumelifeneri Aile Sağlığı Merkezi </t>
  </si>
  <si>
    <t>Ataşehir Halk Sağlığı Laboratuvarı + Toplum Sağlığı Merkezi( Sağlıklı Yaşam Merkezi)</t>
  </si>
  <si>
    <t>Kavaklı Aile Sağlığı Merkezi</t>
  </si>
  <si>
    <t>SOĞUK HAVA DEPOSU</t>
  </si>
  <si>
    <t xml:space="preserve">L1+T3 </t>
  </si>
  <si>
    <t>K.Maraş-Pazarcık</t>
  </si>
  <si>
    <t>K.Maraş-Merkez</t>
  </si>
  <si>
    <t>K.Maraş-Onikişubat</t>
  </si>
  <si>
    <t>Geben Aile Sağlığı Merkezi(Lojman)</t>
  </si>
  <si>
    <t>Düzbağ Aile Sağlığı Merkezi (Lojmanlı)</t>
  </si>
  <si>
    <t>Karabük-Ovacık</t>
  </si>
  <si>
    <t>Kisecik Aile Sağlığı Merkezi</t>
  </si>
  <si>
    <t>Kars-Sarıkamış</t>
  </si>
  <si>
    <t>Kayseri-Melikgazi</t>
  </si>
  <si>
    <t>Kayseri-Tomarza</t>
  </si>
  <si>
    <t>Kocasinan Toplum Sağlığı Merkezi( Sağlıklı Yaşam Merkezi)</t>
  </si>
  <si>
    <t>Kırklareli-Pınarhisar</t>
  </si>
  <si>
    <t>Kırklareli-Babaeski</t>
  </si>
  <si>
    <t>6 Nolu Aile Sağlığı Merkezi</t>
  </si>
  <si>
    <t>Merkez Aile Sağlığı Merkezi ve 112 Acil Sağlık İstasyonu</t>
  </si>
  <si>
    <t>Evrensekiz Aile Sağlığı Merkezi</t>
  </si>
  <si>
    <t xml:space="preserve"> 1 Nolu Aile Sağlığı Merkezi</t>
  </si>
  <si>
    <t>Babaeski Toplum Sağlığı Merkezi ve Aile Sağlığı Merkezi</t>
  </si>
  <si>
    <t>Dolhan Sağlık Evi</t>
  </si>
  <si>
    <t>Yenimahalle Aile Sağlığı Merkezi+112 Acil Sağlık İstasyonu</t>
  </si>
  <si>
    <t>Ahi EvranAile Sağlığı Merkezi+112 Acil Sağlık İstasyonu</t>
  </si>
  <si>
    <t>Kocaeli-Çayırova</t>
  </si>
  <si>
    <t>Kocaeli-Derince</t>
  </si>
  <si>
    <t>Kocaeli-Körfez</t>
  </si>
  <si>
    <t>Konya-Sarayönü</t>
  </si>
  <si>
    <t>Konya-Karatay</t>
  </si>
  <si>
    <t>Akşehir Çakıllar Aile Sağlığı Merkezi</t>
  </si>
  <si>
    <t>Belkaya Aile Sağlığı Merkezi</t>
  </si>
  <si>
    <t>Çeşmelisebil Aile Sağlığı Merkezi</t>
  </si>
  <si>
    <t>Kütahya-Şaphane</t>
  </si>
  <si>
    <t>Simav TOKİ Aile Sağlığı Merkezi</t>
  </si>
  <si>
    <t>Cumhuriyet Aile Sağlığı merkezi</t>
  </si>
  <si>
    <t>Kuruçay Aile Sağlığı Merkezi</t>
  </si>
  <si>
    <t>Malatya-Darende</t>
  </si>
  <si>
    <t>Malatya-Hekimhan</t>
  </si>
  <si>
    <t>Malatya-Arapgir</t>
  </si>
  <si>
    <t>Malatya-Arguvan</t>
  </si>
  <si>
    <t>Sancaktar Aile Sağlığı Merkezi</t>
  </si>
  <si>
    <t>Girmana Sağlık Evi</t>
  </si>
  <si>
    <t>T12+5AHB+112</t>
  </si>
  <si>
    <t>Mardin-Midyat</t>
  </si>
  <si>
    <t>Pınardere Aile Sağlığı Merkezi</t>
  </si>
  <si>
    <t>Yolbaşı Aile Sağlığı Merkezi</t>
  </si>
  <si>
    <t>Mersin-Erdemli</t>
  </si>
  <si>
    <t>Muş-Korkut</t>
  </si>
  <si>
    <t>Toplum Sağlığı Merkezi+Aile Sağlığı Merkezi+112 Acil Sağlık İstasyonu</t>
  </si>
  <si>
    <t>1 Nolu Aile Sağlığı Merkezi+112 Acil Sağlık İstasyonu</t>
  </si>
  <si>
    <t>Erentepe Aile Sağlığı Merkezi(Lojmanlı)+112 Acil Sağlık İstasyonu</t>
  </si>
  <si>
    <t>Nevşehir-Kozaklı</t>
  </si>
  <si>
    <t xml:space="preserve">Niğde-Ulukışla </t>
  </si>
  <si>
    <t>Özel Tip (4500 m2)</t>
  </si>
  <si>
    <t>Ordu-Ulubey</t>
  </si>
  <si>
    <t>Ordu-Altınordu</t>
  </si>
  <si>
    <t xml:space="preserve"> Toplum Sağlığı Merkezi,Aile Sağlığı Merkezi</t>
  </si>
  <si>
    <t>Toplum Sağlığı Merkezi,Aile Sağlığı Merkezi</t>
  </si>
  <si>
    <t>Kızılömerli Sağlık Evi</t>
  </si>
  <si>
    <t>Karagedik Sağlıkevi</t>
  </si>
  <si>
    <t>Rize-Pazar</t>
  </si>
  <si>
    <t>Rize-Çayeli</t>
  </si>
  <si>
    <t>Aktepe Sağlık Evi</t>
  </si>
  <si>
    <t>Sakarya-Pamukova</t>
  </si>
  <si>
    <t>Kuzuluk Aile Sağlığı Merkezi+112 Acil Sağlık Hizmetleri İstasyonu</t>
  </si>
  <si>
    <t>Samsun-Ayvacık</t>
  </si>
  <si>
    <t>Samsun-Havza</t>
  </si>
  <si>
    <t xml:space="preserve"> Dikboğaz Aile Sağlığı Merkezi </t>
  </si>
  <si>
    <t>Sinop-Saraydüzü</t>
  </si>
  <si>
    <t>Sinop-Türkeli</t>
  </si>
  <si>
    <t>Çerçiler Aile Sağlığı Merkezi</t>
  </si>
  <si>
    <t>Şanlıurfa-Siverek</t>
  </si>
  <si>
    <t>Şanlıurfa-Haliliye</t>
  </si>
  <si>
    <t>Şanlıurfa-Akçakale</t>
  </si>
  <si>
    <t>Şanlıurfa-Karaköprü</t>
  </si>
  <si>
    <t>Dağbaşı Aile Sağlığı Merkezi</t>
  </si>
  <si>
    <t>Nusretiye Aile Sağlığı Merkezi</t>
  </si>
  <si>
    <t>Bucak Aile Sağlığı Merkezi</t>
  </si>
  <si>
    <t>Karakeçi Aile Sağlığı Merkezi</t>
  </si>
  <si>
    <t>Şekerli Aile Sağlığı Merkezi</t>
  </si>
  <si>
    <t>Gölcük Aile Sağlığı Merkezi</t>
  </si>
  <si>
    <t>Muratlı Aile Sağlığı Merkezi</t>
  </si>
  <si>
    <t>Elbeğendi Aile Sağlığı Merkezi</t>
  </si>
  <si>
    <t>Karacadağ Aile Sağlığı Merkezi</t>
  </si>
  <si>
    <t>Karabahçe Aile Sağlığı Merkezi</t>
  </si>
  <si>
    <t>Şırnak-Beytüşşebap</t>
  </si>
  <si>
    <t>Tekirdağ-Ergene</t>
  </si>
  <si>
    <t>Tekirdağ-Süleyman Paşa</t>
  </si>
  <si>
    <t>Tekirdağ-M.Ereğli</t>
  </si>
  <si>
    <t>Toplum Sağlığı Merkezi+Aile sağlığı Merkezi+112 Acil Sağlık İstasyonu</t>
  </si>
  <si>
    <t>Trabzon-Ortahisar</t>
  </si>
  <si>
    <t>Trabzon-Akçaabat</t>
  </si>
  <si>
    <t>Arpaçılı Aile Sağlığı Merkezi</t>
  </si>
  <si>
    <t>Van-Çatak</t>
  </si>
  <si>
    <t>Van-İpekyolu</t>
  </si>
  <si>
    <t>Yozgat-Aydıncık</t>
  </si>
  <si>
    <t>Zonguldak-Devrek</t>
  </si>
  <si>
    <t>Zonguldak-Çaycuma</t>
  </si>
  <si>
    <t>Zonguldak-Kozlu</t>
  </si>
  <si>
    <t>Çaldıran Aile Sağlığı Merkezi + (Lojman 4 Daireli)</t>
  </si>
  <si>
    <t>ÖzpınarAile Sağlığı Merkezi (Lojmanlı 4 Daire)</t>
  </si>
  <si>
    <t>Toplum Sağlığı Merkezi+1 Nolu Aile Sağlığı Merkezi</t>
  </si>
  <si>
    <t>İpekyolu Kevenli TOKİ Aile Sağlığı Merkezi</t>
  </si>
  <si>
    <t>Nebioğlu Aile Sağlığı Merkezi</t>
  </si>
  <si>
    <t>Fatih Aile Sağlığı Merkezi</t>
  </si>
  <si>
    <t>2009-2018</t>
  </si>
  <si>
    <t>2013-2018</t>
  </si>
  <si>
    <t>2012-2018</t>
  </si>
  <si>
    <t>HSL (L1) (4000 m2)</t>
  </si>
  <si>
    <t>HSL (L2)+Hizmet Binası(4.000 m2)</t>
  </si>
  <si>
    <t>Özel Tip (15.000 m2)</t>
  </si>
  <si>
    <t>20 ytk.+6 Daireli Lojman (5278 m2)</t>
  </si>
  <si>
    <t>Sakarya-Akyazı</t>
  </si>
  <si>
    <t>4 AHB+112</t>
  </si>
  <si>
    <t>112 ASH</t>
  </si>
  <si>
    <t>Sakarya-Serdivan</t>
  </si>
  <si>
    <t xml:space="preserve">Tokat-Niksar </t>
  </si>
  <si>
    <t>Serenli Sağlık Evi</t>
  </si>
  <si>
    <t>Sanayi Mah. 2 Nolu Aile Sağlığı Merkezi+112 ASH</t>
  </si>
  <si>
    <t>10 ytk. (3500 m2)</t>
  </si>
  <si>
    <t>10 Yatak (3545 m2)</t>
  </si>
  <si>
    <t>10 ytk. (3545 m2)</t>
  </si>
  <si>
    <t>20 yatak (4500 m2)</t>
  </si>
  <si>
    <t>Ek Bina+renovasyon (4715 m2)</t>
  </si>
  <si>
    <t>2010-2018</t>
  </si>
  <si>
    <t>(50 Yatak) + 6 Daireli Lojman (10.000 m2)</t>
  </si>
  <si>
    <t>30 ytk.(5666 m2)</t>
  </si>
  <si>
    <t>Ek Bina ( Yataklı Servis+Poliklinik)-6200 m2</t>
  </si>
  <si>
    <t>25 yatak (6268 m2)</t>
  </si>
  <si>
    <t>50 yatak (8.764 m2)</t>
  </si>
  <si>
    <t>40 ytk.(10.328 m2)</t>
  </si>
  <si>
    <t>40 yatak (7700 m2)</t>
  </si>
  <si>
    <t xml:space="preserve"> 30 yatak (6100 m2)</t>
  </si>
  <si>
    <t xml:space="preserve"> 75 yatak (13.030 m2)</t>
  </si>
  <si>
    <t>2008-2018</t>
  </si>
  <si>
    <t>2011-2018</t>
  </si>
  <si>
    <t>Tunceli-Merkez</t>
  </si>
  <si>
    <t>Ağız ve Diş Sağlığı Merkezi+Genel Sekreterlik Hizmet Binası</t>
  </si>
  <si>
    <t>20 ünit (5500 m2)</t>
  </si>
  <si>
    <t>Bursa-Büyükorhan</t>
  </si>
  <si>
    <t>2006-2018</t>
  </si>
  <si>
    <t>HSL (L2)+Hizmet Binası (İ7) (7500 m2)</t>
  </si>
  <si>
    <t>2 Hekimlik ASM+112 ASH</t>
  </si>
  <si>
    <t>Demirköprü Aile Sağlığı Merkezi+112 ASH</t>
  </si>
  <si>
    <t>Ek Bina (10.000 m2)</t>
  </si>
  <si>
    <t>Derince Eğitim ve Arş.Hastanesi Ek Bina</t>
  </si>
  <si>
    <t>Konya-Hüyük</t>
  </si>
  <si>
    <t>Dr. İ. Şevki Atasagun Devlet Hastanesi+Ağız ve Diş Sağlığı Merk.</t>
  </si>
  <si>
    <t>Trabzon-Of</t>
  </si>
  <si>
    <t>Uşak-Karahallı</t>
  </si>
  <si>
    <t>L2+ 6 AHB</t>
  </si>
  <si>
    <t>Özel Tip (4000 M2)</t>
  </si>
  <si>
    <t>112 Acil Sağlık İstasyonu</t>
  </si>
  <si>
    <t>Üzümlü Sağlık Evi</t>
  </si>
  <si>
    <t>20 ytk. (5000 m2)+19 Daireli Lojman</t>
  </si>
  <si>
    <t>1 Nolu Aile Sağlığı Merkezi+112 ASH</t>
  </si>
  <si>
    <t>Aile Sağlığı Merkezi+112 ASH</t>
  </si>
  <si>
    <t>Toplum Sağlığı Merkezi+Aile Sağlığı Merkezi+112 ASH</t>
  </si>
  <si>
    <t>6 Hekimlik ASM+112 ASH</t>
  </si>
  <si>
    <t>5-6 Hekimlik ASM+112 ASH</t>
  </si>
  <si>
    <t xml:space="preserve"> Aile Sağlığı Merkezi+Toplum Sağlığı Merkezi+112 ASH</t>
  </si>
  <si>
    <t>TSM (T10) + 6AHB+112 ASH</t>
  </si>
  <si>
    <t>Çarşı Aile Sağlığı Merkezi+Toplum Sağlığı Merkezi+112 ASH</t>
  </si>
  <si>
    <t>TSM (T9) + 6AHB+112 ASH</t>
  </si>
  <si>
    <t>Toplum Sağlığı Merkezi+Seferşah Aile Sağlığı Merkezi+112 ASH</t>
  </si>
  <si>
    <t>Kurtuluş Toplum Sağlığı Merkezi+Aile Sağlığı Merkezi+112 ASH</t>
  </si>
  <si>
    <t>VSD+KETEM+Halk Sağlığı Lab.+ASM+112 ASH</t>
  </si>
  <si>
    <t>1 Nolu Aile Sağlığı Merkezi+Halk Sağlığı Lab.+Halk Sağlığı Müd.</t>
  </si>
  <si>
    <t>İl Sağ.Müd.+Kamu Hast.Genel Sekreterlik</t>
  </si>
  <si>
    <t>6AHB+HSL (L2) 3600 m2</t>
  </si>
  <si>
    <t>Hizmet Binası (3.667) m2</t>
  </si>
  <si>
    <t>Kütahya-Aslanapa</t>
  </si>
  <si>
    <t>Toplum Sağlığı Merkezi ve 43 Nolu Aile Sağlığı Merkezi+112 ASH</t>
  </si>
  <si>
    <t>TSM (T10)+6AHB+112 ASH</t>
  </si>
  <si>
    <t>Toplum Sağlığı Merkezi  ve Yenimahalle  Aile Sağlığı Merkezi</t>
  </si>
  <si>
    <t>Halk Sağlığı Müdürlüğü+Halk Sağlığı Laboratuarı+112 ASH</t>
  </si>
  <si>
    <t>TSM (T10)+6 AHB+112 ASH</t>
  </si>
  <si>
    <t>Halk Sağlığı Müdürlüğü+İl Sağlık Müd.+Genel Sekreterlik+112 ASH</t>
  </si>
  <si>
    <t>Uzunçiftlik 2 Nolu Aile Sağlığı Merkezi+112 ASH</t>
  </si>
  <si>
    <t>3 Hekimlik ASM+112 ASH</t>
  </si>
  <si>
    <t xml:space="preserve">Mardin-Artuklu </t>
  </si>
  <si>
    <t>Akıncı Aile Sağlığı Merkezi</t>
  </si>
  <si>
    <t xml:space="preserve"> 2 Nolu Aile Sağlığı Merkezi+112 ASH</t>
  </si>
  <si>
    <t>Yemişli Aile Sağlığı Merkezi+112 ASH</t>
  </si>
  <si>
    <t>Özel Tip (5000 m2)</t>
  </si>
  <si>
    <t>TSM (T8)+6AHB+112 ASH</t>
  </si>
  <si>
    <t>Özel Tip (4000 m2)</t>
  </si>
  <si>
    <t xml:space="preserve">Gümüşhacıköy Toplum Sağlığı ve 1 No'u Aile Sağlığı Merkezi+112 ASH </t>
  </si>
  <si>
    <t>T11+4AHB+112 ASH</t>
  </si>
  <si>
    <t>Toplum Sağlığı Merkezi ve 1 No'lu Aile Sağlığı Merkezi+112 ASH</t>
  </si>
  <si>
    <t>Özel Tip (6000 m2)</t>
  </si>
  <si>
    <t>Adana-Aladağ</t>
  </si>
  <si>
    <t>15 yatak (4036 m2)</t>
  </si>
  <si>
    <t>Entegre İlçe Hastanesi+112 ASH</t>
  </si>
  <si>
    <t>15 ytk. (3874 m2)+112 ASH</t>
  </si>
  <si>
    <t>50 ytk (8000 m2)</t>
  </si>
  <si>
    <t>Entegre İlçe Hastanesi (10 hasta odalı)+112 ASH</t>
  </si>
  <si>
    <t>E2+112 ASH</t>
  </si>
  <si>
    <t>Bursa-Harmancık</t>
  </si>
  <si>
    <t>Entegre İlçe Hastanesi +19 Daireli Lojman</t>
  </si>
  <si>
    <t>Aydın-Köşk</t>
  </si>
  <si>
    <t>İstanbul-Şile</t>
  </si>
  <si>
    <t>Muğla-Yatağan</t>
  </si>
  <si>
    <t>Gemerek Aile Sağlığı Merkezi+Toplum Sağlığı Merkezi</t>
  </si>
  <si>
    <t xml:space="preserve">İzmir-Bayındır </t>
  </si>
  <si>
    <t>3 AHB+ 112 ASH</t>
  </si>
  <si>
    <t>T9+6AHB+112 ASH</t>
  </si>
  <si>
    <t>Ek Bina (3570 m2)</t>
  </si>
  <si>
    <t>Samsun-Bafra</t>
  </si>
  <si>
    <t>İzmir-Yenişehir</t>
  </si>
  <si>
    <t>50 ytk. (12.500 m2)</t>
  </si>
  <si>
    <t>20 yatak (5.000 m2)</t>
  </si>
  <si>
    <t>25 yatak (6250 m2)</t>
  </si>
  <si>
    <t>25 ünit (6250 m2)</t>
  </si>
  <si>
    <t>Zonguldak-Alaplı</t>
  </si>
  <si>
    <t>Kahramanmaraş-Andırın</t>
  </si>
  <si>
    <t>Muş-Hasköy</t>
  </si>
  <si>
    <t>Afyonkarahisar-İscehisar</t>
  </si>
  <si>
    <t>Bilecik-Bozüyük</t>
  </si>
  <si>
    <t>Konya-Taşkent</t>
  </si>
  <si>
    <t>10 Yatak (3143 m2)</t>
  </si>
  <si>
    <t>40 ünit (8.000 m2)</t>
  </si>
  <si>
    <t>112 ASH+Umke Binası</t>
  </si>
  <si>
    <t>Ağız ve Diş Sağlığı Merkezi+ASM+TSM+TRSM+FTR+Lab.</t>
  </si>
  <si>
    <t>20 Ünit ADSM-ASM-TSM-TRSM-FTR-Halk Sağ. Lab.(6000 m2)</t>
  </si>
  <si>
    <t>112 Komuta Kontrol Merkezi+İdari Hizmet Binası</t>
  </si>
  <si>
    <t>112 ASH+Umke Binası (2000 m2)</t>
  </si>
  <si>
    <t>112 KKM+Başhekimlik+Umke Binası (2000 m2)</t>
  </si>
  <si>
    <t>112 KKM+Başhekimlik+Umke Binası+Depo</t>
  </si>
  <si>
    <t>112 KKM (3500 m2)</t>
  </si>
  <si>
    <t>Toplum Sağlığı Merkezi+ Aile Sağlığı Merkezi +112 ASH</t>
  </si>
  <si>
    <t>Hatay-Defne</t>
  </si>
  <si>
    <t>Çengeller Aile Sağlığı Merkezi +112 ASH</t>
  </si>
  <si>
    <t>2AHB+112 ASH</t>
  </si>
  <si>
    <t>5-6 Hekimlik ASM+TSM+112 ASH</t>
  </si>
  <si>
    <t>1 AHB</t>
  </si>
  <si>
    <t>112 ASH (1.ETAP)</t>
  </si>
  <si>
    <t>112 ASH (2.ETAP)</t>
  </si>
  <si>
    <t>112 ASH (3.ETAP)</t>
  </si>
  <si>
    <t>112 ASH (4.ETAP)</t>
  </si>
  <si>
    <t>112 ASH (5.ETAP)</t>
  </si>
  <si>
    <t>112 ASH (6.ETAP)</t>
  </si>
  <si>
    <t>112 ASH (7.ETAP)</t>
  </si>
  <si>
    <t xml:space="preserve">Kilis Merkez </t>
  </si>
  <si>
    <t>112 ASH (1.Etap)</t>
  </si>
  <si>
    <t>Hatay-Merkez</t>
  </si>
  <si>
    <t>Acil Sağlık İstasyonu</t>
  </si>
  <si>
    <t xml:space="preserve">Gaziantep-Merkez </t>
  </si>
  <si>
    <t>Ek Bina (6000 m2)</t>
  </si>
  <si>
    <t>Hatay-Dörtyol</t>
  </si>
  <si>
    <t>6AHB+112 ASH</t>
  </si>
  <si>
    <t>Topçu  Aile Sağlığı Merkezi+112 ASH</t>
  </si>
  <si>
    <t>Burç Aile Sağlığı Merkezi+112 ASH</t>
  </si>
  <si>
    <t xml:space="preserve"> 6AHB+112 ASH</t>
  </si>
  <si>
    <t>Çalkaya Toplum Sağlığı Merkezi+112 ASH</t>
  </si>
  <si>
    <t>T9+112 ASH</t>
  </si>
  <si>
    <t>Genç Toplum Sağlığı Merkezi+Aile Sağlığı Merkezi+112 ASH</t>
  </si>
  <si>
    <t>T10+5AHB+112 ASH</t>
  </si>
  <si>
    <t>Orta İlçe Devlet Hastanesi+112 ASH</t>
  </si>
  <si>
    <t>Şabanözü İlçe Hastanesi+112 ASH</t>
  </si>
  <si>
    <t>Toplum Sağlığı Merkezi ve  Aile Sağlığı Merkezi+112 ASH</t>
  </si>
  <si>
    <t>Palu Toplum Sağlığı Merkezi + Aile Sağlığı Merkezi+112 ASH</t>
  </si>
  <si>
    <t>T11+6AHB+112 ASH</t>
  </si>
  <si>
    <t>Mercan Aile Sağlığı Merkezi+112 ASH</t>
  </si>
  <si>
    <t>Karaağaç Aile Sağlığı Merkezi+112 ASH</t>
  </si>
  <si>
    <t>7AHB+112 ASH</t>
  </si>
  <si>
    <t>Aşkale Toplum Sağlığı Merkezi+Aile Sağlığı Merkezi +112 ASH</t>
  </si>
  <si>
    <t>5AHB+112 ASH</t>
  </si>
  <si>
    <t>T12+4AHB+112 ASH</t>
  </si>
  <si>
    <t>Aile Sağlğı Merkezi+112 ASH</t>
  </si>
  <si>
    <t>4AHB+112 ASH</t>
  </si>
  <si>
    <t>Zara Aile Sağlığı Merkezi+Toplum Sağlığı Merkezi+112 ASH</t>
  </si>
  <si>
    <t>6AHB+TSM+112 ASH</t>
  </si>
  <si>
    <t>Sağlık Müd.+112 Acil Sağ.+112 Komuta Kont.Merk 20 ünitlik Ağız Diş</t>
  </si>
  <si>
    <t>Dr.Ersin Arslan Devlet Hastanesi</t>
  </si>
  <si>
    <t xml:space="preserve">Ek Bina 40  ytk. 7000 m2 </t>
  </si>
  <si>
    <t xml:space="preserve">Sağlık Evi </t>
  </si>
  <si>
    <t>4 No.lu Aile Sağlığı Merkezi</t>
  </si>
  <si>
    <t xml:space="preserve"> Ceyhan Aile Sağlığı Merkezi</t>
  </si>
  <si>
    <t xml:space="preserve">Gariplik Aile Sağlığı Merkezi </t>
  </si>
  <si>
    <t>15 yatak (3950 m2)+112 ASH</t>
  </si>
  <si>
    <t>Ek Bina 100 yatak+25 ünit ADSM (23.000 m2)</t>
  </si>
  <si>
    <t>K.Maraş-Afşin</t>
  </si>
  <si>
    <t>Taşpazar Aile Sağlığı Merkezi</t>
  </si>
  <si>
    <t>Halk Sağ.Müd.+İl Sağ.Müd.+Kamu Hast.Genel Sekreterlik+112 ASH</t>
  </si>
  <si>
    <t>K.Maraş-Türkoğlu</t>
  </si>
  <si>
    <t>Aile  Sağlığı Merkezi+Toplum Sağlığı Merkezi</t>
  </si>
  <si>
    <t>Ayvacık Toplum Sağlığı Merkezi+ Aile Sağlığı Merkezi+112 ASH</t>
  </si>
  <si>
    <t>Dağyanı Aile Sağlığı Merkezi +112 ASH</t>
  </si>
  <si>
    <t xml:space="preserve">Toplum Sağlığı Merkezi +Aile Sağlığı Merkezi+112 ASH
</t>
  </si>
  <si>
    <t>Toplum Sağlığı Merkezi , Aile Sağlığı Merkezi  ve 112 ASH</t>
  </si>
  <si>
    <t>Bursa Halk Sağlığı Müdürlüğü+ İl Sağlık Müdürlüğü
+112 ASH</t>
  </si>
  <si>
    <t>Demirköy Toplum Sağlığı Merkezi+10 yatak</t>
  </si>
  <si>
    <t>TSM+Entegre İlçe Hastanesi</t>
  </si>
  <si>
    <t>Aile Sağlığı Merkezi (GAP)</t>
  </si>
  <si>
    <t>Çiflik Toplum Sağlığı Merkezi+Aile Sağlığı Merkezi+112 ASH</t>
  </si>
  <si>
    <t>25 ünit (5250 m2)</t>
  </si>
  <si>
    <t>Sivas-Akıncılar</t>
  </si>
  <si>
    <t>E2</t>
  </si>
  <si>
    <t>Erzurum-Pazaryolu</t>
  </si>
  <si>
    <t xml:space="preserve">Entegre İlçe Hastanesi (10 Yatak)+ASM+TSM+112 ASHİ </t>
  </si>
  <si>
    <t>E2+ASM+TSM+112 ASH</t>
  </si>
  <si>
    <t xml:space="preserve">Giresun-Güce </t>
  </si>
  <si>
    <t>Aile Sağlığı Merkezi+Toplum Sağlığı Merkezi+Entegre İlçe Hastanesi (5ytk.)</t>
  </si>
  <si>
    <t>ASM+TSM+E3</t>
  </si>
  <si>
    <t>Uşak-Eşme</t>
  </si>
  <si>
    <t>Kabalı Sağlık Evi</t>
  </si>
  <si>
    <t>Yozgat-Kadışehri</t>
  </si>
  <si>
    <t>Tunceli-Hozat</t>
  </si>
  <si>
    <t>Entegre İlçe Hastanesi (DAP)</t>
  </si>
  <si>
    <t>8 AHB</t>
  </si>
  <si>
    <t>8 AHB+112 ASH</t>
  </si>
  <si>
    <t>Hulusi Efendi Devlet Hastanesi</t>
  </si>
  <si>
    <t>9 AHB</t>
  </si>
  <si>
    <t>HSL+6AHB</t>
  </si>
  <si>
    <t>9 AHB+112 ASH</t>
  </si>
  <si>
    <t>Halk Sağlığı Merkezi (8 AHB )+ 112 +  Yataklı Eğitim Merkezi ve Hekim Evi</t>
  </si>
  <si>
    <t>9AHB+112 ASH</t>
  </si>
  <si>
    <t>100 ytk. (20.000 m2)</t>
  </si>
  <si>
    <t>30 ytk.+6 Daireli Lojman (8000 m2)</t>
  </si>
  <si>
    <t>8AHB+112 ASH</t>
  </si>
  <si>
    <t>9AHB</t>
  </si>
  <si>
    <t>İ7++9AHB</t>
  </si>
  <si>
    <t>Toplum Sağlığı Merkezi+Aile Sağlığı Merkezi +112 ASH</t>
  </si>
  <si>
    <t>T11+4AHB +112 ASH</t>
  </si>
  <si>
    <t>Ortaç Köyü Sağlık Evi</t>
  </si>
  <si>
    <t>Pozantı Toplum Sağlığı Merkezi+Aile Sağlığı Merkezi+112 ASH</t>
  </si>
  <si>
    <t>25 ytk.(6.250 m2)</t>
  </si>
  <si>
    <t>Ek Bina (Kadın Doğum ve Çocuk) 50 ytk. (12.500 m2)</t>
  </si>
  <si>
    <t>40 ytk. (10.000 m2)</t>
  </si>
  <si>
    <t>Osmaneli Toplum Sağlığı Merkezi ve Aile Sağlığı Merkezi+112 ASH</t>
  </si>
  <si>
    <t>Yeşilkent Aile Sağlığı Merkezi+Toplum Sağlığı Merkezi+112 ASH</t>
  </si>
  <si>
    <t>Gülağaç Toplum Sağlığı Merkezi Aile Sağlığı Merkezi+112 ASH</t>
  </si>
  <si>
    <t>Bağlıkaya Aile  Sağlığı Merkezi</t>
  </si>
  <si>
    <t>Erzurum-Uzundere</t>
  </si>
  <si>
    <t>Gölbaşı Aile Sağlığı Merkezi</t>
  </si>
  <si>
    <t>Devlet Hastanesi+112 ASHİ</t>
  </si>
  <si>
    <t>Mardin-Dargeçit</t>
  </si>
  <si>
    <t>Diyarbakır-Lice</t>
  </si>
  <si>
    <t>Siirt-Pervari</t>
  </si>
  <si>
    <t>Aile Sağlığı Merkezi (DAP)</t>
  </si>
  <si>
    <t>Sultanköy Aile Sağlığı Merkezi+112 ASH</t>
  </si>
  <si>
    <t>Ek Bina (Kadın Doğum ve Çocuk) 50 ytk. (12.500 m2)+112 ASH</t>
  </si>
  <si>
    <t xml:space="preserve"> Toplum Sağlığı Merkezi + 1 ve 2 Nolu Aile Sağlığı Merkezi+112 ASH</t>
  </si>
  <si>
    <t>50 ytk. (10.000 m2)</t>
  </si>
  <si>
    <t>50 ytk.+112 ASHİ (10.500 m2)</t>
  </si>
  <si>
    <t>25 yatak (5000 m2)</t>
  </si>
  <si>
    <t>30 yatak (6000 m2)</t>
  </si>
  <si>
    <t>Ek Bina (17.000 m2)</t>
  </si>
  <si>
    <t>75 ytk.(15.000 m2)</t>
  </si>
  <si>
    <t>Entegre İlçe Hastanesi +112 ASH</t>
  </si>
  <si>
    <t>ÇEMATEM</t>
  </si>
  <si>
    <t>Ankara-Merkez</t>
  </si>
  <si>
    <t>Eskişehir-Merkez</t>
  </si>
  <si>
    <t>İstanbul-Anadolu</t>
  </si>
  <si>
    <t>İstanbul-Avrupa</t>
  </si>
  <si>
    <t>Tufanpaşa</t>
  </si>
  <si>
    <t xml:space="preserve">Turgutreis </t>
  </si>
  <si>
    <t>Petrol</t>
  </si>
  <si>
    <t>Çobanlı</t>
  </si>
  <si>
    <t>Fırat</t>
  </si>
  <si>
    <t>Kelhasan</t>
  </si>
  <si>
    <t>Adıyaman-Gerger</t>
  </si>
  <si>
    <t>Afyonkarahisar-Sinanpaşa</t>
  </si>
  <si>
    <t>İncirli</t>
  </si>
  <si>
    <t>Düzağaç</t>
  </si>
  <si>
    <t>Hürriyet</t>
  </si>
  <si>
    <t>Atatürk</t>
  </si>
  <si>
    <t>Gazimahbub</t>
  </si>
  <si>
    <t>Yeni</t>
  </si>
  <si>
    <t>Amasya-Taşova</t>
  </si>
  <si>
    <t>Beşikkaya</t>
  </si>
  <si>
    <t>Ankara-Altındağ</t>
  </si>
  <si>
    <t>Ayvaşık</t>
  </si>
  <si>
    <t>Ankara-Beypazarı</t>
  </si>
  <si>
    <t>Mühye</t>
  </si>
  <si>
    <t>Kızılırmak</t>
  </si>
  <si>
    <t>Dodurga</t>
  </si>
  <si>
    <t>Kurtuluş</t>
  </si>
  <si>
    <t>Elvan</t>
  </si>
  <si>
    <t>1. Mıntıka</t>
  </si>
  <si>
    <t>Ankara-Kalecik</t>
  </si>
  <si>
    <t>Ankara-Kazan</t>
  </si>
  <si>
    <t>Boğaziçi merkez</t>
  </si>
  <si>
    <t>Ankara-Ş.Koçhisar</t>
  </si>
  <si>
    <t>Pursaklar</t>
  </si>
  <si>
    <t>Saray</t>
  </si>
  <si>
    <t>Yenikent</t>
  </si>
  <si>
    <t>M.Akif Ersoy</t>
  </si>
  <si>
    <t>Macunköy</t>
  </si>
  <si>
    <t>Yuva</t>
  </si>
  <si>
    <t>Zümrütkaya</t>
  </si>
  <si>
    <t>Aşağıpazar</t>
  </si>
  <si>
    <t>Antalya-Korkuteli</t>
  </si>
  <si>
    <t>Cumalı</t>
  </si>
  <si>
    <t>İncirağacı</t>
  </si>
  <si>
    <t>Gündoğdu</t>
  </si>
  <si>
    <t>Sarılar</t>
  </si>
  <si>
    <t>Karaçay</t>
  </si>
  <si>
    <t>Aydın-Nazilli</t>
  </si>
  <si>
    <t>Aydoğdu</t>
  </si>
  <si>
    <t>Atalar</t>
  </si>
  <si>
    <t>Ardahan-Hanak</t>
  </si>
  <si>
    <t>Körük</t>
  </si>
  <si>
    <t>Timerç</t>
  </si>
  <si>
    <t>Borazanlar</t>
  </si>
  <si>
    <t>Kadılar</t>
  </si>
  <si>
    <t>Bolu-Dörtdivan</t>
  </si>
  <si>
    <t>Demirciler</t>
  </si>
  <si>
    <t>Söğüt</t>
  </si>
  <si>
    <t>Yenicamii</t>
  </si>
  <si>
    <t>Burdur-Kemer</t>
  </si>
  <si>
    <t>Ertuğrul</t>
  </si>
  <si>
    <t xml:space="preserve">Bursa-Nilüfer </t>
  </si>
  <si>
    <t>Kalkım</t>
  </si>
  <si>
    <t>Evreşe</t>
  </si>
  <si>
    <t>Cumhuriyet</t>
  </si>
  <si>
    <t>Süleymanpaşa</t>
  </si>
  <si>
    <t>Mezarlık Mevkii</t>
  </si>
  <si>
    <t>Çankırı-Eldivan</t>
  </si>
  <si>
    <t>Koyunbaba</t>
  </si>
  <si>
    <t>Selamlar</t>
  </si>
  <si>
    <t>Düzce-Gümüşova</t>
  </si>
  <si>
    <t>Denizli-Bekilli</t>
  </si>
  <si>
    <t>Şılbe</t>
  </si>
  <si>
    <t>Tepe</t>
  </si>
  <si>
    <t>Ovabağ</t>
  </si>
  <si>
    <t>27 Mayıs</t>
  </si>
  <si>
    <t>Kemertaş</t>
  </si>
  <si>
    <t xml:space="preserve">Diyarbakır-Ergani </t>
  </si>
  <si>
    <t>Kesentaş</t>
  </si>
  <si>
    <t>M.Eski</t>
  </si>
  <si>
    <t>Çölgüzeli</t>
  </si>
  <si>
    <t>Diyarbakır-Kayapınar</t>
  </si>
  <si>
    <t>Elazığ-Keban</t>
  </si>
  <si>
    <t>Elazığ-Ağın</t>
  </si>
  <si>
    <t>Rızaiye</t>
  </si>
  <si>
    <t>Sürsürü</t>
  </si>
  <si>
    <t>Kırklar</t>
  </si>
  <si>
    <t>Beyhan</t>
  </si>
  <si>
    <t>Elazığ-Kovancılar</t>
  </si>
  <si>
    <t>Elazığ-Karakoçan</t>
  </si>
  <si>
    <t>Muratpaşa</t>
  </si>
  <si>
    <t>İstasyon</t>
  </si>
  <si>
    <t>Gezköyü</t>
  </si>
  <si>
    <t>Erzurum-Aziziye</t>
  </si>
  <si>
    <t>Yukarıkayabaşı</t>
  </si>
  <si>
    <t>Erzurum-Karayazı</t>
  </si>
  <si>
    <t>Erzurum-Köprüköy</t>
  </si>
  <si>
    <t>Camikebir</t>
  </si>
  <si>
    <t>Erzurum-Narman</t>
  </si>
  <si>
    <t>Erzurum-Oltu</t>
  </si>
  <si>
    <t>Aşağı</t>
  </si>
  <si>
    <t>Erzurum-Şenkaya</t>
  </si>
  <si>
    <t>İsmetpaşa</t>
  </si>
  <si>
    <t>Erzurum-Tekman</t>
  </si>
  <si>
    <t>Yeşildere</t>
  </si>
  <si>
    <t>Çaybaşı</t>
  </si>
  <si>
    <t>Kaymaz</t>
  </si>
  <si>
    <t>Eskişehir-Sivrihisar</t>
  </si>
  <si>
    <t>9 Mayıs</t>
  </si>
  <si>
    <t>Eskişehir-Mihalgazi</t>
  </si>
  <si>
    <t>Eskişehir-Han</t>
  </si>
  <si>
    <t>Şarhöyük</t>
  </si>
  <si>
    <t>Eskişehir-Tepebaşı</t>
  </si>
  <si>
    <t>Şirintepe</t>
  </si>
  <si>
    <t>Karapınar</t>
  </si>
  <si>
    <t>Yenialtıntaş</t>
  </si>
  <si>
    <t xml:space="preserve">Menderes </t>
  </si>
  <si>
    <t>Yeşilevler</t>
  </si>
  <si>
    <t>Çavuşlu</t>
  </si>
  <si>
    <t>Bağışlı</t>
  </si>
  <si>
    <t>Moda</t>
  </si>
  <si>
    <t>Kıran</t>
  </si>
  <si>
    <t>Derecik-Orta</t>
  </si>
  <si>
    <t>İnanlı</t>
  </si>
  <si>
    <t>Hatay-Erzin</t>
  </si>
  <si>
    <t>Hatay-Samandağ</t>
  </si>
  <si>
    <t>Baharlı</t>
  </si>
  <si>
    <t>Gülistan</t>
  </si>
  <si>
    <t>Isparta-Merkez</t>
  </si>
  <si>
    <t>Halıkent</t>
  </si>
  <si>
    <t>Davraz</t>
  </si>
  <si>
    <t>Ulvikale</t>
  </si>
  <si>
    <t>Isparta-Ş.Karaağaç</t>
  </si>
  <si>
    <t>Pazar yukarı</t>
  </si>
  <si>
    <t>Isparta-Yalvaç</t>
  </si>
  <si>
    <t>Kocatepe</t>
  </si>
  <si>
    <t>Muratbey</t>
  </si>
  <si>
    <t>Çamdibi</t>
  </si>
  <si>
    <t>Işıkkent</t>
  </si>
  <si>
    <t>Yeni Şeh. Mah.</t>
  </si>
  <si>
    <t>Karakurt Köyü</t>
  </si>
  <si>
    <t>Merkez (Yolboyu)</t>
  </si>
  <si>
    <t>Kars-Susuz</t>
  </si>
  <si>
    <t>Mehmet Akif Ersoy Mah.</t>
  </si>
  <si>
    <t>Saraçlar Mah.</t>
  </si>
  <si>
    <t>Kırıkkale-Balışeyh</t>
  </si>
  <si>
    <t>Kırıkkale-Çelebi</t>
  </si>
  <si>
    <t xml:space="preserve">Kırıkkale-Delice </t>
  </si>
  <si>
    <t>Kırıkkale-Bahşılı</t>
  </si>
  <si>
    <t>Fabrikalar</t>
  </si>
  <si>
    <t>Bağlarbaşı</t>
  </si>
  <si>
    <t>Kırıkkale-Bahçelievler</t>
  </si>
  <si>
    <t>Kırıkkale-Keskin</t>
  </si>
  <si>
    <t>Gaziosmanpaşa</t>
  </si>
  <si>
    <t>Kocasinan</t>
  </si>
  <si>
    <t>Kırşehir-Akçakent</t>
  </si>
  <si>
    <t>Gaffar</t>
  </si>
  <si>
    <t>Solaklı</t>
  </si>
  <si>
    <t>Kırşehir-Mucur</t>
  </si>
  <si>
    <t>Aşıkpaşa</t>
  </si>
  <si>
    <t>Kocaeli-İzmit</t>
  </si>
  <si>
    <t>Kütahya-Dumlupınar</t>
  </si>
  <si>
    <t>Kütahya-Hisarcık</t>
  </si>
  <si>
    <t>İlyas</t>
  </si>
  <si>
    <t>Yakınca</t>
  </si>
  <si>
    <t>Kızılcaoba</t>
  </si>
  <si>
    <t>Tekir</t>
  </si>
  <si>
    <t>K.Maraş-Oniki Şubat</t>
  </si>
  <si>
    <t>Akçakoyunlu</t>
  </si>
  <si>
    <t>K.Maraş-Göksun</t>
  </si>
  <si>
    <t>Alimişmiş</t>
  </si>
  <si>
    <t>Bahçebaşı</t>
  </si>
  <si>
    <t>Sultanköy</t>
  </si>
  <si>
    <t>Göktepe</t>
  </si>
  <si>
    <t>Muğla-Menteşe</t>
  </si>
  <si>
    <t>Muğla-Ula</t>
  </si>
  <si>
    <t>Meşelik</t>
  </si>
  <si>
    <t>Patlangıç</t>
  </si>
  <si>
    <t>Muğla-Fethiye</t>
  </si>
  <si>
    <t>Gürece</t>
  </si>
  <si>
    <t>Topaklı Köyü</t>
  </si>
  <si>
    <t>Nevşehir-Avanos</t>
  </si>
  <si>
    <t>Niğde-Altunhisar</t>
  </si>
  <si>
    <t>Niğde-Çamardı</t>
  </si>
  <si>
    <t>Turnasuyu</t>
  </si>
  <si>
    <t>Ordu-Gülyalı</t>
  </si>
  <si>
    <t>Başmahalle</t>
  </si>
  <si>
    <t>Yaveriye</t>
  </si>
  <si>
    <t>İslam</t>
  </si>
  <si>
    <t>Osmaniye-Bahçe</t>
  </si>
  <si>
    <t>Dağıstan</t>
  </si>
  <si>
    <t>Osmaniye-Toprakkale</t>
  </si>
  <si>
    <t>Söğütlüdere</t>
  </si>
  <si>
    <t>Orta</t>
  </si>
  <si>
    <t>Sakarya-Karapürçek</t>
  </si>
  <si>
    <t>Sahil mevkii</t>
  </si>
  <si>
    <t>Sakarya-Kocaali</t>
  </si>
  <si>
    <t>Soğuksu</t>
  </si>
  <si>
    <t>Samsun-Kavak</t>
  </si>
  <si>
    <t>Fenk</t>
  </si>
  <si>
    <t>Samsun-Canik</t>
  </si>
  <si>
    <t>Balaç</t>
  </si>
  <si>
    <t>Samsun-Atakum</t>
  </si>
  <si>
    <t>Bahçelievler</t>
  </si>
  <si>
    <t>Yenidoğan</t>
  </si>
  <si>
    <t>Veysel Karani</t>
  </si>
  <si>
    <t>Kardeşler</t>
  </si>
  <si>
    <t>Başak</t>
  </si>
  <si>
    <t>Yukarı</t>
  </si>
  <si>
    <t>Elki</t>
  </si>
  <si>
    <t>Kazimiye</t>
  </si>
  <si>
    <t>Muhittin</t>
  </si>
  <si>
    <t>Yavuz</t>
  </si>
  <si>
    <t>Tekirdağ-Süleymanpaşa</t>
  </si>
  <si>
    <t>Sarıgüllük</t>
  </si>
  <si>
    <t>Celal</t>
  </si>
  <si>
    <t>Yaylacık</t>
  </si>
  <si>
    <t>İnönü</t>
  </si>
  <si>
    <t>Dikilitaş</t>
  </si>
  <si>
    <t>Uşak-Banaz</t>
  </si>
  <si>
    <t>Uşak-Sivaslı</t>
  </si>
  <si>
    <t>Uşak-Ulubey</t>
  </si>
  <si>
    <t>Ontemmuz</t>
  </si>
  <si>
    <t>Çay</t>
  </si>
  <si>
    <t>Yenimahalle</t>
  </si>
  <si>
    <t>8 Hekimlik ASM+112 ASH</t>
  </si>
  <si>
    <t>Atapark Aile Sağlığı Merkezi+112 ASH</t>
  </si>
  <si>
    <t>Ortaklar 112 ASH İstasyon Binası</t>
  </si>
  <si>
    <t>Aydın-Germencik</t>
  </si>
  <si>
    <t>7 Hekimlik ASM+TSM (T11)+112 ASH</t>
  </si>
  <si>
    <t>TSM (T12)+4 AHB</t>
  </si>
  <si>
    <t xml:space="preserve">Toplum Sağlığı Merkezi+112 ASH+Aile Sağlığı Merkezi </t>
  </si>
  <si>
    <t>TSM+112 ASH+ASM (8AHB)</t>
  </si>
  <si>
    <t>10 Hekimlik ASM+TSM+112 ASH</t>
  </si>
  <si>
    <t>1 Nolu Aile Sağlığı Merkezi+112 KKM+Toplum Sağlığı Mer.</t>
  </si>
  <si>
    <t xml:space="preserve"> Aile Sağlığı Merkezi+Toplum Sağlığı Merkezi</t>
  </si>
  <si>
    <t>4 Hekimlik ASM+ T11</t>
  </si>
  <si>
    <t>Aile Sağlığı Merkezi+ 112 ASH+Toplum Sağlığı Merkezi</t>
  </si>
  <si>
    <t>Aile Sağlığı Merkezi+112 ASH+Toplum Sağlığı Merkezi</t>
  </si>
  <si>
    <t>5-6 Hekimlik ASM+112 ASH+TSM</t>
  </si>
  <si>
    <t>7 Hekimlik ASM+TSM+112 ASH</t>
  </si>
  <si>
    <t>TSM (T10)+8AHB+112 ASH</t>
  </si>
  <si>
    <t>TSM (T11)+6 AHB+112 ASH</t>
  </si>
  <si>
    <t>7 Hekimlik ASM</t>
  </si>
  <si>
    <t>5 Hekimlik ASM+TSM+ 112 ASH</t>
  </si>
  <si>
    <t>Ortanca Aile Sağlığı Merkezi+Lojman</t>
  </si>
  <si>
    <t xml:space="preserve">4 Hekimlik ASM (Lojmanlı) </t>
  </si>
  <si>
    <t>Güzelkonak Aile Sağlığı Merkezi</t>
  </si>
  <si>
    <t>4 Hekimlik ASM (Lojmanlı)</t>
  </si>
  <si>
    <t xml:space="preserve">5 Hekimlik ASM </t>
  </si>
  <si>
    <t>TSM (T8)+8 Hekimlik ASM (Lojmanlı)</t>
  </si>
  <si>
    <t>TSM (T11)+6AHB</t>
  </si>
  <si>
    <t>2 Nolu Aile Sağlığı Merkezi+ToplummSağlığı Merkezi+112 ASH</t>
  </si>
  <si>
    <t>T11+7AHB+112 ASH</t>
  </si>
  <si>
    <t>T11+8AHB+112 ASH</t>
  </si>
  <si>
    <t>Toplum Sağlığı Merkezi+Aile Sağlığı Merkez+112 ASH</t>
  </si>
  <si>
    <t>T10+8AHB+112 ASH</t>
  </si>
  <si>
    <t>T11+112+9AHB</t>
  </si>
  <si>
    <t>Toplum Sağlığı Merkezi+Şavşat  Aile Sağlığı Merkezi+112 ASH</t>
  </si>
  <si>
    <t>Toplum Sağlığı Merkezi+ Aile Sağlığı Merkezi+112 ASH</t>
  </si>
  <si>
    <t>5AHB+112</t>
  </si>
  <si>
    <t xml:space="preserve"> Toplum Sağlığı Merkezi+Aile Sağlığı Merkezi</t>
  </si>
  <si>
    <t>T10+7AHB+112 ASH</t>
  </si>
  <si>
    <t>T12+3AHB+112</t>
  </si>
  <si>
    <t>Bursa-Nilüfer</t>
  </si>
  <si>
    <t>T9+8AHB+112 ASH</t>
  </si>
  <si>
    <t>T11+9AHB+112 ASH</t>
  </si>
  <si>
    <t>Saltaş Sağlık Evi</t>
  </si>
  <si>
    <t xml:space="preserve">T11+5AHB+112 </t>
  </si>
  <si>
    <t>Gürpınar Aile Sağlığı Merkezi</t>
  </si>
  <si>
    <t>İzmir-Karabağlar</t>
  </si>
  <si>
    <t>Mimar Sinan Aile Sağlığı Merkezi</t>
  </si>
  <si>
    <t>Toplum Sağlığı Merkezi+Aile Sağlığı Merkezi+HSM+KHGS</t>
  </si>
  <si>
    <t>İ8+T8+8AHB</t>
  </si>
  <si>
    <t xml:space="preserve"> Toplum Sağlığı Merkezi+26 Nolu Aile Sağlığı Merkezi</t>
  </si>
  <si>
    <t xml:space="preserve">T12+5AHB  </t>
  </si>
  <si>
    <t>Kastamonu-Doğanyurt</t>
  </si>
  <si>
    <t>T12+3 AHB+ 112 ASH</t>
  </si>
  <si>
    <t>Develi Toplum Sağlığı Merkezi+Aile Sağlığı Merkezi</t>
  </si>
  <si>
    <t>T9+ASM (9AHB)</t>
  </si>
  <si>
    <t xml:space="preserve">T7+8 AHB+112 </t>
  </si>
  <si>
    <t xml:space="preserve">6AHB+112 </t>
  </si>
  <si>
    <t>8AHB+112</t>
  </si>
  <si>
    <t>Derince Toplum Sağlığı Merkezi+Aile Sağlığı Merkezi</t>
  </si>
  <si>
    <t>Toplum Sağlığı Merkezi ve Aile Sağlığı Merkezi+112 ASH</t>
  </si>
  <si>
    <t>4AHB+112+T12</t>
  </si>
  <si>
    <t xml:space="preserve">T10+6AHB+112 ASH </t>
  </si>
  <si>
    <t>T12+5AHB +112ASH</t>
  </si>
  <si>
    <t>T10+7AHB+112</t>
  </si>
  <si>
    <t>T10+8AHB+112</t>
  </si>
  <si>
    <t>6AHB+T12</t>
  </si>
  <si>
    <t>T11+6AHB+112</t>
  </si>
  <si>
    <t>Zonguldak-Ereğli</t>
  </si>
  <si>
    <t>2015-2019</t>
  </si>
  <si>
    <t>2016-2019</t>
  </si>
  <si>
    <t>2010-2019</t>
  </si>
  <si>
    <t>2014-2019</t>
  </si>
  <si>
    <t>1991-2019</t>
  </si>
  <si>
    <t>2012-2019</t>
  </si>
  <si>
    <t>2017-2017</t>
  </si>
  <si>
    <t>Sağlıklı Yaşam Merkezi+112 ASH</t>
  </si>
  <si>
    <t>SYM+112 ASH</t>
  </si>
  <si>
    <t>Sağlıklı Yaşam Merkezi</t>
  </si>
  <si>
    <t>SYM</t>
  </si>
  <si>
    <t>Toplum Sağlığı Merkezi+Sağlıklı Yaşam Merkezi</t>
  </si>
  <si>
    <t>TSM+SYM</t>
  </si>
  <si>
    <t>Ertuğrul Şimşek Sağlıklı Yaşam Merkezi</t>
  </si>
  <si>
    <t>Sağlıklı Yaşam Merkezi+Toplum Sağlığı Merkezi</t>
  </si>
  <si>
    <t>SYM+TSM</t>
  </si>
  <si>
    <t>Sağlıklı Yaşam Merkezi+Toplum Sağlığı Merkezi+İlçe Sağlık Müd.</t>
  </si>
  <si>
    <t>SYM+TSM+İlçe Sağlık Md.</t>
  </si>
  <si>
    <t>Sağlıklı Yaşam Merkezi+Toplum Sağlığı Merkezi+İlçe Sağlık Müdürlüğü+112 ASH</t>
  </si>
  <si>
    <t xml:space="preserve">SYM+TSM+112 ASH+İlçe Sağlık Müd. </t>
  </si>
  <si>
    <t>Karesi Halk Sağ.Lab.+Sağlıklı Yaşam Merkezi+Toplum Sağlığı Merkezi+İlçe Sağ.Müd+112 ASH</t>
  </si>
  <si>
    <t xml:space="preserve">SYM+TSM+HSL+112 ASH+İlçe Sağlık Müd. </t>
  </si>
  <si>
    <t>22 Nolu Sağlıklı Yaşam Merkezi+112 ASH</t>
  </si>
  <si>
    <t>3 Nolu Sağlıklı Yaşam Merkezi+112 ASH</t>
  </si>
  <si>
    <t xml:space="preserve"> Şehit Mustafa Gündoğdu Sağlıklı Yaşam Merkezi+112 ASH</t>
  </si>
  <si>
    <t>Yenişehir Sağlıklı Yaşam Merkezi+112 ASH</t>
  </si>
  <si>
    <t>Sağlık Müd.Hizmet Binası+112 K. K.M+Halk Sağ.Lab.+Sağlıklı Yaşam Merkezi</t>
  </si>
  <si>
    <t>Sağlık Müd.Hizmet Binası+112 K. K.M+Halk Sağ.Lab.+SYM</t>
  </si>
  <si>
    <t>Sağlık Müdürlüğü Binası+Halk Sağlığı Müdürlüğü+Halk Sağlığı Laboratuarı+VSD+KETEM+Genel Sekreterlik+SYM (12.000 m2)</t>
  </si>
  <si>
    <t>Genel Sekreterlik+Halk Sağlığı Müd.+İl Sağ. Müd. +Halk Sağlığı Laboratuarı+Sağlıklı Yaşam Merkezi</t>
  </si>
  <si>
    <t>Genel Sekreterlik+Halk Sağlığı Müd.+İl Sağ. Müd. +Halk Sağlığı Laboratuarı+SYM</t>
  </si>
  <si>
    <t>İdari Hizmet Binaları+Halk Sağlığı Laboratuarı+Aile Sağlığı Merkezi</t>
  </si>
  <si>
    <t>İdari Hizmet Binaları+Halk Sağlığı Laboratuarı+Aile Sağlığı Merkezi(8AHB)</t>
  </si>
  <si>
    <t>Erzurum-Palandöken</t>
  </si>
  <si>
    <t>Esentepe Sağlıklı Yaşam Merkezi+Toplum Sağlığı Merkezi+112 ASHİ+İlçe Sağlık Müd.</t>
  </si>
  <si>
    <t>Esentepe SYM+TSM+112 ASHİ+İlçe Sağlık Müd.</t>
  </si>
  <si>
    <t>Sağlıklı Yaşam Merkezi+Toplum Sağlığı Merkezi+112 ASHİ</t>
  </si>
  <si>
    <t>Aile Sağlığı Merkezi+112 ASHİ</t>
  </si>
  <si>
    <t>Sağlıklı Yaşam Merkezi+Halk Sağlığı Müdürlüğü+Halk Sağlığı Lab.</t>
  </si>
  <si>
    <t>SYM+Halk Sağlığı Müd.+Halk Sağlığı Lab.</t>
  </si>
  <si>
    <t>9 Hekimlik ASM+112 ASH</t>
  </si>
  <si>
    <t>Aile Sağlığı Merkezi 6AHB+112 ASH</t>
  </si>
  <si>
    <t>Aile Sağlığı Merkezi 9 AHB+112 ASH</t>
  </si>
  <si>
    <t>Yunusemre Yenidoğan Aile Sağlığı Merkezi+112 ASH</t>
  </si>
  <si>
    <t>Halk Sağ.Müd.+İl Sağ.Müd.+Kamu Hast.Genel Sekreterlik+Halk Sağlığı Laboratuarı+Sağlıklı Yaşam Merkezi</t>
  </si>
  <si>
    <t>Halk Sağ.Müd.+İl Sağ.Müd.+Kamu Hast.Genel Sekreterlik+Halk Sağlığı Laboratuarı+SYM 10.000 m2</t>
  </si>
  <si>
    <t>TSM+ASM 5 AHB</t>
  </si>
  <si>
    <t>1 Nolu Sağlıklı Yaşam Merkezi+112 ASH</t>
  </si>
  <si>
    <t>SYM+Toplum Sağlığı Merkezi</t>
  </si>
  <si>
    <t>Toplum Sağlığı Merkezi+Aile Sağlığı Merkezi+İlçe Sağ.Müd.+112 ASH</t>
  </si>
  <si>
    <t>TSM+9 HEK.ASM+İlçe Sağ.Müd.+112 ASH</t>
  </si>
  <si>
    <t>Haliliye İlçe Sağ.Müd.+Halk Sağlığı Lab.+
Sağlıklı Yaşam Merkezi+112 ASH</t>
  </si>
  <si>
    <t>Haliliye İlçe Sağ.Müd.+Halk Sağlığı Lab.+Sağlıklı Yaşam Merkezi+112 ASH</t>
  </si>
  <si>
    <t>Viranşehir Sağlıklı Yaşam Merkezi+İlçe Sağ.Müd.</t>
  </si>
  <si>
    <t>Merkez 4 Nolu Aile Sağlığı Merkezi</t>
  </si>
  <si>
    <t>5 AHB ASM</t>
  </si>
  <si>
    <t>9 AHB ASM</t>
  </si>
  <si>
    <t>Halk Sağlığı Laboratuvarı+Toplum Sağlığı Merkezi+ Aile Sağlığı Merkezi</t>
  </si>
  <si>
    <t>Halk Sağlığı Laboratuvarı+6AHB ASM+TSM</t>
  </si>
  <si>
    <t>15 Nolu Aile Sağlığı Merkezi</t>
  </si>
  <si>
    <t>ASM 5AHB</t>
  </si>
  <si>
    <t>16 Nolu Aile Sağlığı Merkezi</t>
  </si>
  <si>
    <t xml:space="preserve"> Paşacık Aile Sağlığı Merkezi+112  ASH</t>
  </si>
  <si>
    <t>ASM 6AHB+112 ASH</t>
  </si>
  <si>
    <t>Cumhuriyet Sağlıklı Yaşam Merkezi</t>
  </si>
  <si>
    <t>Bağlıca Sağlıklı Yaşam Merkezi</t>
  </si>
  <si>
    <t>Oguzlar Aile Sağlığı Merkezi</t>
  </si>
  <si>
    <t>ASM 8 AHB</t>
  </si>
  <si>
    <t>İncek Sağlıklı Yaşam Merkezi</t>
  </si>
  <si>
    <t>TSM+ 6 AHB ASM+112 ASH</t>
  </si>
  <si>
    <t>Aile Sağlığı Merkezi+112 Acil Sağlık İstasyonu</t>
  </si>
  <si>
    <t>ASM 8 AHB+112 ASH</t>
  </si>
  <si>
    <t>Sağlıklı Yaşam Merkezi+112 Acil Sağlık İstasyonu</t>
  </si>
  <si>
    <t xml:space="preserve"> SYM+112 ASH</t>
  </si>
  <si>
    <t>TOKİ Sağlıklı Yaşam Merkezi</t>
  </si>
  <si>
    <t>Bursa-İnegöl</t>
  </si>
  <si>
    <t>TSM+ASM+İSM+112 ASH</t>
  </si>
  <si>
    <t>Toplum Sağlığı Merkezi+Sağlıklı Yaşam Merkezi + İlçe Sağlık Müdürlüğü +112 Acil Sağlık Hizmetleri İstasyonu</t>
  </si>
  <si>
    <t>TSM+SYM+ İlçe Sağlık Müdürlüğü +112 Acil Sağlık Hizmetleri İstasyonu</t>
  </si>
  <si>
    <t>Aksu Aile Sağlığı Merkezi  + 112 ASH</t>
  </si>
  <si>
    <t>ASM (9 AHB)</t>
  </si>
  <si>
    <t>Ulukavak Aile Sağlığı Merkezi(9 AHB)</t>
  </si>
  <si>
    <t>ASM 6AHB</t>
  </si>
  <si>
    <t>Kıyık Aile Sağlığı Merkezi</t>
  </si>
  <si>
    <t>ASM 9 AHB</t>
  </si>
  <si>
    <t>Halk Sağlığı Labaratuvarı +  Aile Sağlığı Merkezi</t>
  </si>
  <si>
    <t>İzzetpaşa Aile Sağlığı Merkezi+ 112 ASH</t>
  </si>
  <si>
    <t>5 nolu Sağlıklı Yaşam Merkezi</t>
  </si>
  <si>
    <t>SYM+112 ASH+İSM</t>
  </si>
  <si>
    <t>Mahmutbey Sağlıklı Yaşam Merkezi</t>
  </si>
  <si>
    <t>Toplum Sağlığı Merkezi+Sağlıklı Yaşam Merkezi+İlçe Sağlık Müdürlüğü+112 Acil Sağlık İstasyonu</t>
  </si>
  <si>
    <t>Sağlıklı Yaşam Merkezi+İlçe Sağlık Müdürlüğü+Toplum Sağlığı Merkezi +Halk Sağlığı Labaratuvarı)</t>
  </si>
  <si>
    <t>T2+L1+SYM</t>
  </si>
  <si>
    <t>SYM+TSM+İlçe Sağlık</t>
  </si>
  <si>
    <t>Zeytinburnu Sağlıklı Yaşam Merkezi+Toplum Sağlığı Merkezi+İlçe Sağlık Müdürlüğü</t>
  </si>
  <si>
    <t>SYM+TSM+İSM</t>
  </si>
  <si>
    <t>Bornova Toplum Sağlığı Merkezi+ Sağlıklı Yaşam Merkezi</t>
  </si>
  <si>
    <t>Halk Sağlığı Müdürlüğü+Sağlıklı Yaşam Merkezi+Halk Sağlığı Laboratuvarı</t>
  </si>
  <si>
    <t>SYM+HSL+Halk Sağ. Müd.</t>
  </si>
  <si>
    <t>Sağlık Kompleksi (Toplum Sağlığı Merkezi+ Sağlıklı Yaşam Merkezi+ 112 Acil Sağlık İstasyonu+ Yataklı Eğitim Merkezi ve Hekim Evi)</t>
  </si>
  <si>
    <t>Çalılıöz Seyrantepe Mah.Aile Sağlığı Merkezi+112 ASH</t>
  </si>
  <si>
    <t>Lüleburgaz 2 nolu Aile Sağlığı Merkezi+112 ASHİ</t>
  </si>
  <si>
    <t xml:space="preserve"> 8 AHB+112 ASH</t>
  </si>
  <si>
    <t>2 Nolu Hacı İzzet Baysal Aile Sağlığı Merkezi</t>
  </si>
  <si>
    <t>Fatih Sağlıklı Yaşam Merkezi</t>
  </si>
  <si>
    <t>Selçuklu Sağlıklı Yaşam Merkezi</t>
  </si>
  <si>
    <t>Müzeyyen Çini  Aile Sağlığı Merkezi+112 Acil Sağlık İstasyonu</t>
  </si>
  <si>
    <t>Halk Sağlığı Laboratuvarı+Göztepe 1 Nolu Aile Sağlığı Merkezi</t>
  </si>
  <si>
    <t>Fahri KAYHAN Aile Sağlığı Merkezi (9 AHB+Halk Sağ. Müd.) EK BİNA</t>
  </si>
  <si>
    <t>Yılmaz Cambaz Sağlıklı Yaşam Merkezi</t>
  </si>
  <si>
    <t xml:space="preserve"> 17 Nolu Sağlıklı Yaşam Merkezi</t>
  </si>
  <si>
    <t>Camili Aile Sağlığı Merkezi</t>
  </si>
  <si>
    <t xml:space="preserve"> Doğan Aile Sağlığı Merkezi</t>
  </si>
  <si>
    <t>Toplum Sağlığı Merkezi+Aile Sağlığı Merkezi+ 112 ASH</t>
  </si>
  <si>
    <t>TSM+8AHB+112 ASH</t>
  </si>
  <si>
    <t>Aile Sağlığı Merkezi+ 112 ASH</t>
  </si>
  <si>
    <t>Osmanlı Aile Sağlığı Merkezi</t>
  </si>
  <si>
    <t>Aile Sağlığı Merkezi + 112 ASH</t>
  </si>
  <si>
    <t>Cizre Sağlıklı Yaşam Merkezi</t>
  </si>
  <si>
    <t>Sağlıklı Yaşam Merkezi+Halk Sağ.Lab.+soğuk hava deposu</t>
  </si>
  <si>
    <t>SYM+Halk Sağ.Lab.+depo</t>
  </si>
  <si>
    <t>Tokat-Zile</t>
  </si>
  <si>
    <t>Evrenköy Sağlık Evi</t>
  </si>
  <si>
    <t>Ali Fuat Paşa Aile Sağlığı Merkezi</t>
  </si>
  <si>
    <t>1 No.lu Aile Sağlığı Merkezi</t>
  </si>
  <si>
    <t>Çayırlı 1 Nolu Aile Sağlığı Merkezi+112 ASH</t>
  </si>
  <si>
    <t>Esenkaya Sağlık Evi</t>
  </si>
  <si>
    <t>Sivas-Kangal</t>
  </si>
  <si>
    <t>Havuz Sağlık Evi</t>
  </si>
  <si>
    <t>Barış Sağlıklı Yaşam Merkezi</t>
  </si>
  <si>
    <t>Kaptanpaşa Sağlık Evi</t>
  </si>
  <si>
    <t>20 yatak (5000 m2)</t>
  </si>
  <si>
    <t>FTR Ek Binası 20 yatak (4000 m2)</t>
  </si>
  <si>
    <t>75 yatak (18.252 m2)</t>
  </si>
  <si>
    <t>30 ytk. (6270 m2)</t>
  </si>
  <si>
    <t>Revize Blok 30 ytk.(7380 m2)</t>
  </si>
  <si>
    <t>100 yatak (30.377 m2)</t>
  </si>
  <si>
    <t>75 ytk.(19.705 m2)</t>
  </si>
  <si>
    <t>30 yatak (7992 m2)</t>
  </si>
  <si>
    <t>100 ytk. (27.328 m2)</t>
  </si>
  <si>
    <t>50 ytk. (8.754 m2)</t>
  </si>
  <si>
    <t>75 ytk.(17.540 m2)</t>
  </si>
  <si>
    <t>75 yatak (12.920 m2)</t>
  </si>
  <si>
    <t>50 yatak (8.674 m2)</t>
  </si>
  <si>
    <t>100 yatak (20.000 m2)</t>
  </si>
  <si>
    <t>50 yatak (8.085 m2)</t>
  </si>
  <si>
    <t>30 ytk.(8.223 m2)</t>
  </si>
  <si>
    <t>50 yatak (21.411 m2)</t>
  </si>
  <si>
    <t>Ek Bina (60 Yatak) (12000 m2)</t>
  </si>
  <si>
    <t>25 yatak (5.864 m2)</t>
  </si>
  <si>
    <t>75 yatak (11.710 m2)</t>
  </si>
  <si>
    <t>75 yatak+6 Daireli Lojman (14.455 m2)</t>
  </si>
  <si>
    <t>75 Yatak (13.000 m2)</t>
  </si>
  <si>
    <t>20 ünit (4400 m2)</t>
  </si>
  <si>
    <t>112 ASH+5-6 AHB</t>
  </si>
  <si>
    <t>10 ytk. (3100 m2)</t>
  </si>
  <si>
    <t>10 Yatak (3100 m2)+112 ASH</t>
  </si>
  <si>
    <t>10 Yatak (3100 m2)</t>
  </si>
  <si>
    <t>Karaman-Ayrancı</t>
  </si>
  <si>
    <t>10 yatak (2800 m2)</t>
  </si>
  <si>
    <t xml:space="preserve"> 30 yatak (6000 m2)</t>
  </si>
  <si>
    <t>Sağlık Kompleksi ( Halk Sağlığı Müdürlüğü+6 hekimlik ASM+TSM)</t>
  </si>
  <si>
    <t>Sağlık Kompleksi ( Halk Sağlığı Müdürlüğü+6 AHB+TSM)7298 m2</t>
  </si>
  <si>
    <t>2017-2019</t>
  </si>
  <si>
    <t>20 ünit (6022 m2)</t>
  </si>
  <si>
    <t>Eğitim ve Arş.Hastanesi Ek Bina Ağız ve Diş Sağlığı Merkezi</t>
  </si>
  <si>
    <t xml:space="preserve">Balıkesir-Bandırma </t>
  </si>
  <si>
    <t>Antalya-Gündoğmuş</t>
  </si>
  <si>
    <t>Ek Bina (60 ytk.10.000 m2)</t>
  </si>
  <si>
    <t>Ağız ve Diş Sağlığı Merkezi+8 Hekimlik ASM+112 ASH</t>
  </si>
  <si>
    <t>İzmir-Beydağı</t>
  </si>
  <si>
    <t>Ek Bina (50 ytk.10.000 m2)</t>
  </si>
  <si>
    <t>Kastamonu-Çatalzeytin</t>
  </si>
  <si>
    <t>20 ytk. (4000 m2)</t>
  </si>
  <si>
    <t>25 ytk. (5000 m2)</t>
  </si>
  <si>
    <t>2009-2019</t>
  </si>
  <si>
    <t>Halk Sağlığı Müdürlüğü+Yenişehir TSM +Sağlıklı Yaşam Merkezi + Halk Sağlığı Laboratuvarı</t>
  </si>
  <si>
    <t>İ5+L1+T9+SYM (10.000 m2)</t>
  </si>
  <si>
    <t>Bahçesaray Toplum Sağlığı Merkezi+Aile Sağlığı Merkezi+112 ASH+Lojman</t>
  </si>
  <si>
    <t>Seyhan Sağlıklı Yaşam Merkezi+İlçe Sağlık Md.+112 ASHİ</t>
  </si>
  <si>
    <t>Sağlık Müdürlüğü Binası+Halk Sağlığı Müdürlüğü+Halk Sağlığı Laboratuarı+TSM+ VSD+KETEM+Genel Sekreterlik</t>
  </si>
  <si>
    <t>112 Acil Sağlık İstasyonu+ASM+TSM</t>
  </si>
  <si>
    <t>Hizmet Binası (İ5) (10.500 m2)</t>
  </si>
  <si>
    <t xml:space="preserve">112 ASH+8AHB </t>
  </si>
  <si>
    <t>Bayburt-Aydıntepe</t>
  </si>
  <si>
    <t>Bayburt-Demirözü</t>
  </si>
  <si>
    <t>2017-2018</t>
  </si>
  <si>
    <t>Eskişehir-Seyitgazi</t>
  </si>
  <si>
    <t>Isparta-Sütçüler</t>
  </si>
  <si>
    <t>75 ytk. (15.000 m2)</t>
  </si>
  <si>
    <t>Ankara-Keçiören</t>
  </si>
  <si>
    <t>Atatürk Göğüs Hast.ve Göğ.Cer.Eğt.ve Araştırma Hastanesi</t>
  </si>
  <si>
    <t>Ek Bina 100 ytk. (20.000 m2)</t>
  </si>
  <si>
    <t>Ek Bina 25 ytk. (5.000 m2)</t>
  </si>
  <si>
    <t>Ek Bina 25 ünit (3000 m2)</t>
  </si>
  <si>
    <t>Tekirdağ-Kapaklı</t>
  </si>
  <si>
    <t>65 ünit ADSM (10.000 m2)</t>
  </si>
  <si>
    <t>25 ünit (4000 m2)</t>
  </si>
  <si>
    <t>Alay</t>
  </si>
  <si>
    <t>TSM (T10)+ASM (9AHB)+112 ASH</t>
  </si>
  <si>
    <t>1 Nolu Aile Sağlığı Merkezi+Toplum Sağlığı Merkezi+112 ASH</t>
  </si>
  <si>
    <t>20 yatak (4852 m2)</t>
  </si>
  <si>
    <t>75 Yatak (16.446 m2)</t>
  </si>
  <si>
    <t>30 ytk. (7023) m2</t>
  </si>
  <si>
    <t>50 ytk. (7500 m2)</t>
  </si>
  <si>
    <t>Ek Bina 50 yatak (12.000 m2)</t>
  </si>
  <si>
    <t>Ek bina (60 ünit) 9.000 m2</t>
  </si>
  <si>
    <t>30 ünit (32.378 m2)</t>
  </si>
  <si>
    <t xml:space="preserve"> 50 Ünit (8.500 m2)+9 AHB </t>
  </si>
  <si>
    <t>20 ünit (3680 m2)</t>
  </si>
  <si>
    <t>Ek Bina (40 ünit) (15.000 m2)</t>
  </si>
  <si>
    <t>Ek Bina (40 ünit) (11.233 m2)</t>
  </si>
  <si>
    <t xml:space="preserve"> 40 Ünit (7.692 m2)</t>
  </si>
  <si>
    <t>Aksaray-Sultanhanı</t>
  </si>
  <si>
    <t>Çaybaşı-Yeniköy Aile Sağlığı Merkezi</t>
  </si>
  <si>
    <t>4 AHB</t>
  </si>
  <si>
    <t>30 ünit (4500 m2)</t>
  </si>
  <si>
    <t>Malatya-Kuluncak</t>
  </si>
  <si>
    <t>2016 SONUNA KADAR</t>
  </si>
  <si>
    <t>2016 YATIRIMI</t>
  </si>
  <si>
    <t>5 yatak+6 AHB ASM+112 ASH (2000 m2)</t>
  </si>
  <si>
    <t>Sağlıklı Yaşam Merkezi+İlçe Sağ.Md.+112+15 ünit ADSM+Laboratuar 7.400 m2)</t>
  </si>
  <si>
    <t>Altınoluk Aile Sağlığı Merkezi+112 ASH</t>
  </si>
  <si>
    <t>Aşağımahmutlar Aile Sağlığı Merkezi</t>
  </si>
  <si>
    <t>2 AHB ASM</t>
  </si>
  <si>
    <t>Yazıkonak Aile Sağlığı Merkezi+112 ASH</t>
  </si>
  <si>
    <t xml:space="preserve">Yozgat-Akdağmadeni </t>
  </si>
  <si>
    <t>1 AHB ASM</t>
  </si>
  <si>
    <t>Tokat-Başçiftlik</t>
  </si>
  <si>
    <t>İlçe Sağlık Müd+112 ASH</t>
  </si>
  <si>
    <t>İlçe Sağlık Müd+ 112 ASH</t>
  </si>
  <si>
    <t>Kavakyolu Aile Sağlığı Merkezi</t>
  </si>
  <si>
    <t xml:space="preserve">Erzurum-Pasinler </t>
  </si>
  <si>
    <t>Yeni Ootlukkapı Sağlık Evi</t>
  </si>
  <si>
    <t>Mersin-Silifke</t>
  </si>
  <si>
    <t>Ağız ve Diş Sağlığı Merkezi+Sağlık Kompleksi</t>
  </si>
  <si>
    <t>20 ünit+ Sağlık Kompleksi(5500 m2)</t>
  </si>
  <si>
    <t>10 Yatak (3500 m2)</t>
  </si>
  <si>
    <t>15 yatak (3150 m2)</t>
  </si>
  <si>
    <t>30 yatak (3701 m2)</t>
  </si>
  <si>
    <t>50 yatak (4640 m2)</t>
  </si>
  <si>
    <t>60 yatak (5000 m2)</t>
  </si>
  <si>
    <t>100 yatak (8500 m2)</t>
  </si>
  <si>
    <t>20 yatak (3300 m2)</t>
  </si>
  <si>
    <t>18 Daireli Lojman (1440 m2)</t>
  </si>
  <si>
    <t>6 Daireli Lojman (720 m2)</t>
  </si>
  <si>
    <t>10 Daireli Lojman (800 m2)</t>
  </si>
  <si>
    <t>8 Daireli Lojman (960 m2)</t>
  </si>
  <si>
    <t>19 Daireli Lojman (1520 m2)</t>
  </si>
  <si>
    <t>90 Daireli Lojman (7200 m2)</t>
  </si>
  <si>
    <t>80 Daireli Lojman (6400 m2)</t>
  </si>
  <si>
    <t>35 Daireli Lojman (2500 m2)</t>
  </si>
  <si>
    <t xml:space="preserve">12 Daireli Lojman (960 m2) </t>
  </si>
  <si>
    <t>45 Daireli Lojman (3600 m2)</t>
  </si>
  <si>
    <t>15 Daireli Lojman (1200 m2)</t>
  </si>
  <si>
    <t>4 Daireli Lojman (320 m2)</t>
  </si>
  <si>
    <t>25 Daireli Lojman (2000 m2)</t>
  </si>
  <si>
    <t>20 Daireli Lojman (1600 m2)</t>
  </si>
  <si>
    <t>24 Daireli Lojman (1920 m2)</t>
  </si>
  <si>
    <t>30 Daireli Lojman (2400 m2)</t>
  </si>
  <si>
    <t>112 ASH (200 m2)</t>
  </si>
  <si>
    <t xml:space="preserve">Akbük 112 Acil Sağlık İstasyonu+5-6 Hekimlik ASM </t>
  </si>
  <si>
    <t>Esenler 112 Acil Sağlık İstasyonu+ASM (8AHB)</t>
  </si>
  <si>
    <t>Barbaros 112 Acil Sağlık İstasyonu+ASM (8AHB)</t>
  </si>
  <si>
    <t>75 yatak (15.000 m2)</t>
  </si>
  <si>
    <t>3 AHB ASM</t>
  </si>
  <si>
    <t>8 AHB ASM</t>
  </si>
  <si>
    <t xml:space="preserve">Kilis-Merkez  </t>
  </si>
  <si>
    <t>Çengel (Mehmet Sanlı) Aile Sağlığı Merkezi</t>
  </si>
  <si>
    <t xml:space="preserve">Kilis-Merkez </t>
  </si>
  <si>
    <t>Yenişehir Aille Sağlığı Merkezi</t>
  </si>
  <si>
    <t>Yavuzlu Aile Sağlığı Merkezi</t>
  </si>
  <si>
    <t>Merkez 8 Nolu Mustafa Nur GÖRPE Aile Sağlığı Merkezi</t>
  </si>
  <si>
    <t>Bölük 112 Acil Sağlık İstasyonu</t>
  </si>
  <si>
    <t>Kilis Musabeyli</t>
  </si>
  <si>
    <t>Murat Höyüğü 112 Acil Sağlık İstasyonu</t>
  </si>
  <si>
    <t>Kilis Elbeyli</t>
  </si>
  <si>
    <t>Köy Kuzeyi 112 Acil Sağlık İstasyonu</t>
  </si>
  <si>
    <t>5 AHB ASM+112 ASH</t>
  </si>
  <si>
    <t>7 Nolu 112 Acil Sağlık İstasyonu</t>
  </si>
  <si>
    <t xml:space="preserve">Yenimahalle Aile Sağlığı Merkezi </t>
  </si>
  <si>
    <t xml:space="preserve">Hasköy Aile Sağlığı Merkezi </t>
  </si>
  <si>
    <t>17 Nolu Aile Sağlığı Merkezi</t>
  </si>
  <si>
    <t>18 Nolu Aile Sağlığı Merkezi</t>
  </si>
  <si>
    <t>3 Nolu Aile Sağlığı Merkezi</t>
  </si>
  <si>
    <t>Yolboyu Aile Sağlığı Merkezi</t>
  </si>
  <si>
    <t xml:space="preserve">Diyarbakır-Sur </t>
  </si>
  <si>
    <t>Bağıvar Aile Sağlığı Merkezi</t>
  </si>
  <si>
    <t>Karaçalı Aile Sağlığı Merkezi</t>
  </si>
  <si>
    <t>Ahmetli Aile Sağlığı Merkezi</t>
  </si>
  <si>
    <t>Kalıcı Konutlar Aile Sağlğı Merkezi</t>
  </si>
  <si>
    <t>6 AHB ASM</t>
  </si>
  <si>
    <t>Baltaşı Aile Sağlığı Merkezi</t>
  </si>
  <si>
    <t>İzmir-Dikili</t>
  </si>
  <si>
    <t>4 Nolu Çandarlı Aile Sağlığı Merkezi</t>
  </si>
  <si>
    <t xml:space="preserve">Kastamonu-Merkez </t>
  </si>
  <si>
    <t>8 AHB ASM+112 ASH</t>
  </si>
  <si>
    <t>Akköprü Aile Sağlığı Merkezi</t>
  </si>
  <si>
    <t>Muhtelif (249 adet, 49.800 m2)</t>
  </si>
  <si>
    <t>100 ytk.+10 Daireli Lojman 20.000 m2</t>
  </si>
  <si>
    <t>Bingöl-Yedisu</t>
  </si>
  <si>
    <t>9 Nolu Aile Sağlığı Merkezi+112 ASH</t>
  </si>
  <si>
    <t xml:space="preserve"> Aile Sağlığı Merkezi (8AHB)+ 112 ASHİ</t>
  </si>
  <si>
    <t>Çayyurt Aile Sağlığı Merkezi+Halk Sağlığı Lab.</t>
  </si>
  <si>
    <t>ASM (9 AHB)+ L2</t>
  </si>
  <si>
    <t>Sinop- Dikmen</t>
  </si>
  <si>
    <t>TSM (T12)+ASM (3 AHB)+112 ASH</t>
  </si>
  <si>
    <t>90 ünit+ASM+112 ASH (7500 m2)</t>
  </si>
  <si>
    <t>Palyatif+TRSM+Diş Protez Merkezi (9000 m2)</t>
  </si>
  <si>
    <t>Narlı Aile Sağlığı Merkezi</t>
  </si>
  <si>
    <t>5 Nisan Aile Sağlığı Merkezi+Toplum Sağlığı Merkezi</t>
  </si>
  <si>
    <t xml:space="preserve">İzmir -Dikili </t>
  </si>
  <si>
    <t>75 ünit ADSM (12.500 m2)</t>
  </si>
  <si>
    <t>8 AHB+ T3</t>
  </si>
  <si>
    <t>Ek Poliklinik Binası (200 Poliklinik,20.000 m2)</t>
  </si>
  <si>
    <t>8 AHB+T9</t>
  </si>
  <si>
    <t>Taban Sağlık Evi+Lojmanlı</t>
  </si>
  <si>
    <t>Sağlık Evi+Lojmanlı</t>
  </si>
  <si>
    <t xml:space="preserve">Çanakkale-Lapseki </t>
  </si>
  <si>
    <t>Şevketiye Sağlık Evi</t>
  </si>
  <si>
    <t>Aydoğan ASM+ TSM+AÇSAP ve Gençlik Danışma Merkezi</t>
  </si>
  <si>
    <t xml:space="preserve">ASM+ TSM+AÇSAP </t>
  </si>
  <si>
    <t xml:space="preserve">Aile Sağlığı Merkezi </t>
  </si>
  <si>
    <t>(T10+8 AHB)+112</t>
  </si>
  <si>
    <t>Mardin-Yeşilli</t>
  </si>
  <si>
    <t>Çona Aile Sağlığı Merkezi</t>
  </si>
  <si>
    <t>Horozköy Aile Sağlığı Merkezi+112 ASH</t>
  </si>
  <si>
    <t>10 yatak (2721 m2)</t>
  </si>
  <si>
    <t>8 Daireli Lojman (720 m2)</t>
  </si>
  <si>
    <t>2 Hekimlik ASM+Lojman</t>
  </si>
  <si>
    <t>Ek Bina 75 ytk. (10.000 m2)</t>
  </si>
  <si>
    <t>50 Yataklı (9500 m2)</t>
  </si>
  <si>
    <t>Kilis-Polateli</t>
  </si>
  <si>
    <t>ASM (3AHB)</t>
  </si>
  <si>
    <t>Uydukent</t>
  </si>
  <si>
    <t>Anıtkaya</t>
  </si>
  <si>
    <t>25 yatak (5000 m2)+Lojman (6 Daire)</t>
  </si>
  <si>
    <t>Bahçeşehir</t>
  </si>
  <si>
    <t>2016I000580</t>
  </si>
  <si>
    <t>Hakan Yıldırım Sağlıklı Yaşam Merkezi+112 ASH</t>
  </si>
  <si>
    <t>Pınar</t>
  </si>
  <si>
    <t>Güzelyalı</t>
  </si>
  <si>
    <t>Güzelyalı Aile Sağlığı Merkezi</t>
  </si>
  <si>
    <t xml:space="preserve">Ankara-Mamak </t>
  </si>
  <si>
    <t>Ekin</t>
  </si>
  <si>
    <t>Bağlıca</t>
  </si>
  <si>
    <t>İrtah</t>
  </si>
  <si>
    <t>Yeşilyurt</t>
  </si>
  <si>
    <t>Mersin-Toroslar</t>
  </si>
  <si>
    <t>Ordu-Merkez</t>
  </si>
  <si>
    <t>Akyazı Aile Sağlığı Merkezi</t>
  </si>
  <si>
    <t>112 Komuta Kontrol Merkezi</t>
  </si>
  <si>
    <t>KKM</t>
  </si>
  <si>
    <t>1 Nolu 112 Acil Sağlık İstasyonu</t>
  </si>
  <si>
    <t>Burdur-Altınyayla</t>
  </si>
  <si>
    <t>Altınçevre Aile Sağlığı Merkezi</t>
  </si>
  <si>
    <t>Arapçitliği Aile Sağlığı Merkezi+112 ASH</t>
  </si>
  <si>
    <t xml:space="preserve">Şanlıurfa-Halfeti </t>
  </si>
  <si>
    <t>Büyükgöklü</t>
  </si>
  <si>
    <t>Abdalağa</t>
  </si>
  <si>
    <t>Şırnak</t>
  </si>
  <si>
    <t>Şanlıurfa-Ceylanpınarı</t>
  </si>
  <si>
    <t>Kepezmevkii</t>
  </si>
  <si>
    <t>Barış</t>
  </si>
  <si>
    <t>Muradiye</t>
  </si>
  <si>
    <t>Kilis Polateli</t>
  </si>
  <si>
    <t>Güldüzü 112 Acil Sağlık İstasyonu</t>
  </si>
  <si>
    <t>Bayır</t>
  </si>
  <si>
    <t>Aşağı ekinci köyü</t>
  </si>
  <si>
    <t>Merkez Serinyol</t>
  </si>
  <si>
    <t>Karataş</t>
  </si>
  <si>
    <t>Konacık Aile Sağlığı Merkezi</t>
  </si>
  <si>
    <t xml:space="preserve">Gaziantep-İslahiye </t>
  </si>
  <si>
    <t xml:space="preserve">Gaziantep-Şehitkamil </t>
  </si>
  <si>
    <t>Fidanlık</t>
  </si>
  <si>
    <t>Menderes</t>
  </si>
  <si>
    <t>Kurbanbaba</t>
  </si>
  <si>
    <t>Boyno</t>
  </si>
  <si>
    <t xml:space="preserve"> MEVLANA ASM+112 ASH (8 AHB) </t>
  </si>
  <si>
    <t>Yavruturna Aile Sağlığı Merkezi (9 AHB)+112 ASHİ</t>
  </si>
  <si>
    <t>ASM (9 AHB)+112 ASHİ</t>
  </si>
  <si>
    <t>10 yatak (2800 m2)+112 ASH</t>
  </si>
  <si>
    <t>Aile Sağlığı Merkezi+Halk Sağlığı Laboratuarı+112 ASH</t>
  </si>
  <si>
    <t>T10+9 AHB+112 ASH</t>
  </si>
  <si>
    <t>Kızılırmak Aile Sağlığı Merkezi+Sağlıklı Yaşam Merkezi+112 ASH</t>
  </si>
  <si>
    <t>9 Hekimlik ASM+112 ASH+Sağlıklı Yaşam Merkezi</t>
  </si>
  <si>
    <t>2017I000460</t>
  </si>
  <si>
    <t>Etüd Proje</t>
  </si>
  <si>
    <t>Narince Aile Sağlığı Merkezi+Lojmanlı</t>
  </si>
  <si>
    <t>1AHB+Lojmanlı</t>
  </si>
  <si>
    <t>5AHB+Lojmanlı</t>
  </si>
  <si>
    <t>Entegre İlçe Hastaneleri(20 yatak.Dahil)(42+12 adet)</t>
  </si>
  <si>
    <t>Entegre İlçe Hastaneleri (184.256 m2), (650 yatak)</t>
  </si>
  <si>
    <t>Devlet Hast.ve Sağlık Merk.(100 Yat.Dahil,88+16 adet)</t>
  </si>
  <si>
    <t>Hastane İnşaatı (1.203.612 m2), (5.215 yatak)</t>
  </si>
  <si>
    <t>Ağız ve Diş Sağlığı Merkezi İnşaatları (25+9 adet)</t>
  </si>
  <si>
    <t>Ağız ve Diş Sağlığı Merkezi (268.271 m2)</t>
  </si>
  <si>
    <t>2016I000550</t>
  </si>
  <si>
    <t>Alkol ve Madde Bağımlılıları Merkezi (AMATEM)+ (13 adet)
Çocuk ve Ergen Madde Bağımlılığı Merkezi (ÇEMATEM)(11 adet)</t>
  </si>
  <si>
    <t>AMATEM (93.318 m2), (570 yatak), ÇEMATEM (185 yatak)</t>
  </si>
  <si>
    <t>Daire Lojman Yapımı (GAP-DAP)(41 adet)</t>
  </si>
  <si>
    <t>Lojman (842 daire),(62.600 m2)</t>
  </si>
  <si>
    <t>Sağlık Ocağı, ASM,TSM,Sağlık Evi Yapımı (655+46=701 adet)</t>
  </si>
  <si>
    <t>Muhtelif(517 adet ASM,38 adet TSM,55 adet SYM, ,74 adet Sağlık Evi,6 adet Laboratuvar,11 adet Hizmet Binası)</t>
  </si>
  <si>
    <t>Sağlıklı Yaşam Merkezi+İlçe Sağlık Müdürlüğü</t>
  </si>
  <si>
    <t>SYM+İlçe Sağlık Md.</t>
  </si>
  <si>
    <t>Serum ve Deney Hayvanları Laboratuvarı Kampüsü</t>
  </si>
  <si>
    <t>Laboratuvar</t>
  </si>
  <si>
    <t>Ulaş Göçmen Sağlığı Merkezi+112 ASHİ</t>
  </si>
  <si>
    <t>Akkent Göçmen Sağlığı Merkezi+112 ASHİ</t>
  </si>
  <si>
    <t>Zonguldak-Beycuma</t>
  </si>
  <si>
    <t>Aile Sağllığı Merkezi+112 ASH</t>
  </si>
  <si>
    <t>3 Hekimlik ASM+ 112 Acil</t>
  </si>
  <si>
    <t>Çavuşlu 1 Nolu Göçmen Sağlığı Merkezi</t>
  </si>
  <si>
    <t xml:space="preserve"> Yeni Karşıyaka Göçmen Sağlığı Merkezi+112 ASH</t>
  </si>
  <si>
    <t>Cevdetpaşa Göçmen Sağlığı Merkezi+112 ASH</t>
  </si>
  <si>
    <t>İsmailiye Göçmen Sağlığı Merkezi</t>
  </si>
  <si>
    <t>Yeşiloba Göçmen Sağlığı Merkezi+ 112 ASH</t>
  </si>
  <si>
    <t>Ağlıboğaz Göçmen Sağlığı Merkezi</t>
  </si>
  <si>
    <t>Narlıca Göçmen Sağlığı Merkezi</t>
  </si>
  <si>
    <t>Fatikli Göçmen Sağlığı Merkezi</t>
  </si>
  <si>
    <t>Dervişpaşa Göçmen Sağlığı Merkezi</t>
  </si>
  <si>
    <t>Çamaltı Göçmen Sağlığı Merkezi</t>
  </si>
  <si>
    <t>Kahramanmaraş-Onikişubat</t>
  </si>
  <si>
    <t>Fatih Serintepe Göçmen Sağlığı Merkezi</t>
  </si>
  <si>
    <t>Kahramanmaraş-Dulkadiroğlu</t>
  </si>
  <si>
    <t>Seyhadil 25 Nolu Göçmen Sağlığı Merkezi</t>
  </si>
  <si>
    <t>İzmir-Bayraklı</t>
  </si>
  <si>
    <t>Göçmen Sağlığı Merkezi</t>
  </si>
  <si>
    <t>Mezitli 1 Nolu Göçmen Sağlığı Merkezi</t>
  </si>
  <si>
    <t>Direkli Göçmen Sağlığı Merkezi+112 ASH</t>
  </si>
  <si>
    <t>Güzelşehir Göçmen Sağlığı Merkezi+112 ASH</t>
  </si>
  <si>
    <t>Ortaköy Göçmen Sağlığı Merkezi+112 ASH</t>
  </si>
  <si>
    <t>Kale Göçmen Sağlığı Merkezi</t>
  </si>
  <si>
    <t>Nakiboğlu Göçmen Sağlığı Merkezi</t>
  </si>
  <si>
    <t>Hadimi Göçmen Sağlığı Merkezi</t>
  </si>
  <si>
    <t>Bağlar Aile Sağlığı Merkezi</t>
  </si>
  <si>
    <t>2 AHB</t>
  </si>
  <si>
    <t>Yenibaşlar Sağlık Evi (Lojmanlı)</t>
  </si>
  <si>
    <t>Manisa-Sarıgöl</t>
  </si>
  <si>
    <t>Kızılçukur Aile Sağlığı Merkezi</t>
  </si>
  <si>
    <t>Dadağlı Aile Sağlığı Merkezi</t>
  </si>
  <si>
    <t>Bursa-Merkez</t>
  </si>
  <si>
    <t>Laboratuar (2000 m2)L1</t>
  </si>
  <si>
    <t>Osmangazi Göçmen Sağlığı Merkezi</t>
  </si>
  <si>
    <t>Bölük Göçmen Sağlığı Merkezi</t>
  </si>
  <si>
    <t>Deveciler Göçmen Sağlığı Merkezi</t>
  </si>
  <si>
    <t>HF Kafadar Göçmen Sağlığı Merkezi</t>
  </si>
  <si>
    <t>25 Arlaık Göçmen Sağlığı Merkezi+112 ashi</t>
  </si>
  <si>
    <t>Yeni Göllücü Göçmen Sağlığı Merkezi+112 ASH</t>
  </si>
  <si>
    <t>2 Hekimlik</t>
  </si>
  <si>
    <t>8 Hekimlik</t>
  </si>
  <si>
    <t>6 Hekimlik+112 ASHİ</t>
  </si>
  <si>
    <t>6  Hekimlik+112 ASH</t>
  </si>
  <si>
    <t>6  Hekimlik+112 ASHİ</t>
  </si>
  <si>
    <t>6  Hekimlik+ 112 ASHİ</t>
  </si>
  <si>
    <t>3  Hekimlik</t>
  </si>
  <si>
    <t>5  Hekimlik</t>
  </si>
  <si>
    <t>8  Hekimlik</t>
  </si>
  <si>
    <t xml:space="preserve"> Nizip (Menderes) Göçmen Sağlığı Merkezi+112 ASH</t>
  </si>
  <si>
    <t>Merve Şehir Göçmen Sağlığı Merkezi+112 ASH</t>
  </si>
  <si>
    <t>4  Hekimlik</t>
  </si>
  <si>
    <t>6 Hekimlik +112 ASH</t>
  </si>
  <si>
    <t>6  Hekimlik</t>
  </si>
  <si>
    <t>Yörükselim 37 Nolu Göçmen Sağlığı Merkezi</t>
  </si>
  <si>
    <t>4 Hekimlik</t>
  </si>
  <si>
    <t>6 Hekimlik</t>
  </si>
  <si>
    <t>8 Hekimlik+112</t>
  </si>
  <si>
    <t>8 Hekimlik +112 ASH</t>
  </si>
  <si>
    <t>9 Hekimlik</t>
  </si>
  <si>
    <t>Yeşilbağlar Aile Sağlığı Merkezi</t>
  </si>
  <si>
    <t xml:space="preserve">Kozan Toplum Sağlığı Merkezi+Sağlıklı Yaşam Merkezi+İlçe Sağlık Müdürlüğü Özel Tip+112 </t>
  </si>
  <si>
    <t>TSM+SYM+İSM+112 ASH</t>
  </si>
  <si>
    <t>3AHB+Lojmanlı</t>
  </si>
  <si>
    <t>9AHB+TSM+112 ASH</t>
  </si>
  <si>
    <t xml:space="preserve">2 Hekimlik ASM </t>
  </si>
  <si>
    <t>9 Hekimlik ASM (Lojmanlı)+112 ASH</t>
  </si>
  <si>
    <t>7 Hekimlik ASM (Lojmanlı)+112 ASH</t>
  </si>
  <si>
    <t>TSM+9 Hekimlik ASM+112 ASH</t>
  </si>
  <si>
    <t>8 Hekimlik ASM</t>
  </si>
  <si>
    <t>TSM+5AHB</t>
  </si>
  <si>
    <t>Toplum Sağlığı Merkezi+İlçe Sağlık Müdürlüğü</t>
  </si>
  <si>
    <t>T9+İSM</t>
  </si>
  <si>
    <t>T10+10AHB+112 ASH</t>
  </si>
  <si>
    <t>TSM (T10) +4 AHB</t>
  </si>
  <si>
    <t>Ertuğrulgazi Sağlıklı Yaşam Merkezi</t>
  </si>
  <si>
    <t>ASM 9 AHB+112 ASH</t>
  </si>
  <si>
    <t>6 Hekimlik ASM+HSL + 112 ASH</t>
  </si>
  <si>
    <t>4 AHB+112 ASH</t>
  </si>
  <si>
    <t>TSM+6AHB</t>
  </si>
  <si>
    <t>TSM+8AHB</t>
  </si>
  <si>
    <t>Merkez Aile Sağlığı Merkezi</t>
  </si>
  <si>
    <t>Toplum Sağlığı Merkezi+Arhavi Aile Sağlığı Merkezi+112 ASH</t>
  </si>
  <si>
    <t>T6+SYM</t>
  </si>
  <si>
    <t>Toplum Sağlığı Merkezi +Sağlıklı Yaşam Merkezi</t>
  </si>
  <si>
    <t>T3+SYM</t>
  </si>
  <si>
    <t>Toplum Sağlığı Merkezi +Sağlıklı Yaşam Merkezi+İlçe Sağlık Müdürlüğü+112 ASH</t>
  </si>
  <si>
    <t>Toplum Sağlığı Merkezi+Sağlıklı Yaşam Merkezi+İlçe Sağlık Müdürlüğü</t>
  </si>
  <si>
    <t>TSM+SYM+İSM</t>
  </si>
  <si>
    <t>Altıeylül Toplum Sağlığı Merkezi+Sağlıklı Yaşam Merkezi</t>
  </si>
  <si>
    <t>T10+4AHB</t>
  </si>
  <si>
    <t>T11+ASM (7AHB)</t>
  </si>
  <si>
    <t>T7+ASM (6AHB)</t>
  </si>
  <si>
    <t>TSM (T11) + 8AHB+112 ASH</t>
  </si>
  <si>
    <t>Cevatpaşa  Toplum Sağlığı Merkezi+Aile Sağlığı Merkezi +112 ASH</t>
  </si>
  <si>
    <t>TSM+9AHB+112 ASH</t>
  </si>
  <si>
    <t>TSM (T10) + 8AHB+112 ASH</t>
  </si>
  <si>
    <t>Taşmescid Sağlıklı Yaşam Merkezi</t>
  </si>
  <si>
    <t>T11+8AHB</t>
  </si>
  <si>
    <t>Akçakoca Toplum Sağlığı Merkezi+Aile Sağlığı Merkezi</t>
  </si>
  <si>
    <t>5 AHB+112 ASH</t>
  </si>
  <si>
    <t>T11+9AHB</t>
  </si>
  <si>
    <t>TSM (T10)+9AHB</t>
  </si>
  <si>
    <t>T9+9AHB</t>
  </si>
  <si>
    <t>T9+7AHB+112 ASH</t>
  </si>
  <si>
    <t>Çermik Toplum Sağlık Merkezi +2 Nolu Aile Sağlığı Merkezi+112 ASH</t>
  </si>
  <si>
    <t>Serhat Aile Sağlığı Merkezi+112 ASH</t>
  </si>
  <si>
    <t>Şükrüpaşa Aile Sağlığı Merkezi</t>
  </si>
  <si>
    <t>ASM 9AHB</t>
  </si>
  <si>
    <t>3AHB+112 ASH</t>
  </si>
  <si>
    <t>4AHB+112 ASH+T10</t>
  </si>
  <si>
    <t>Hınıs 14 Mart Aile Sağlığı Merkezi+Toplum Sağlığı Mrk.+112 ASH</t>
  </si>
  <si>
    <t>TSM+8 Hekimlik ASM+112 ASH</t>
  </si>
  <si>
    <t>Soğuksu Sağlıklı Yaşam Merkezi+Toplum Sağlığı Merkezi</t>
  </si>
  <si>
    <t>Toplum Sağlığı Merkezi+ASM</t>
  </si>
  <si>
    <t>T10+9AHB</t>
  </si>
  <si>
    <t>T9+9AHB+112</t>
  </si>
  <si>
    <t>T10+6AHB+112</t>
  </si>
  <si>
    <t>T7+9AHB+112</t>
  </si>
  <si>
    <t>9 Hekimlik ASM +112 KKM+TSM</t>
  </si>
  <si>
    <t>9 Hekimlik TSM +ASM+112 ASH</t>
  </si>
  <si>
    <t>Merkez Toplum Sağlığı Merkezi+Sağlıklı Yaşam Merkezi</t>
  </si>
  <si>
    <t>T8+ SYM</t>
  </si>
  <si>
    <t>T11+9AHB+112</t>
  </si>
  <si>
    <t>Eğirdir Toplum Sağlığı Merkezi+112 ASH+Aile Sağlığı Merkezi+İlçe Sağlık Müdürlüğü</t>
  </si>
  <si>
    <t>T10+112 ASH+ASM (4AHB)+İSM</t>
  </si>
  <si>
    <t>T12+İSM+112 ASH</t>
  </si>
  <si>
    <t>Gönen Toplum Sağlığı Merkezi+İlçe Sağlık Müdürlüğü+112 ASH</t>
  </si>
  <si>
    <t>Sağlıklı Yaşam Merkezi+Toplum Sağlığı Merkezi+İlçe Sağlık Müdürlüğü+112 ASHİ</t>
  </si>
  <si>
    <t>SYM+TSM+İSM+112 ASH</t>
  </si>
  <si>
    <t>TSM+SYM+112 ASH</t>
  </si>
  <si>
    <t>TSM+9AHB</t>
  </si>
  <si>
    <t>3 AHB</t>
  </si>
  <si>
    <t>Toplum Sağlığı Merkezi+4 Nolu Sağlıklı Yaşam Merkezi+Halk Sağlığı Laboratuvarı</t>
  </si>
  <si>
    <t>TSM+SYM+HSL</t>
  </si>
  <si>
    <t>Sağlıklı Yaşam Merkezi+Toplum Sağlığı Merkezi+İlçe Sağlık Müdürlüğü)</t>
  </si>
  <si>
    <t>ASM (9AHB)+TSM+112 ASH</t>
  </si>
  <si>
    <t>Afşin Toplum Sağlığı Merkezi+Aile Sağlığı Merkezi</t>
  </si>
  <si>
    <t>T8+8AHB</t>
  </si>
  <si>
    <t>Tomarza Toplum Sağlığı Merkezi+Aile Sağlığı Merkezi</t>
  </si>
  <si>
    <t>T7+SYM</t>
  </si>
  <si>
    <t>Lüleburgaz Toplum Sağlığı Merkezi+Sağlıklı Yaşam Merkezi</t>
  </si>
  <si>
    <t>2 Hekimlik ASM+112 ASH+TSM</t>
  </si>
  <si>
    <t>İsmil Aile Sağlığı Merkezi+112 ASH</t>
  </si>
  <si>
    <t>Aksa Sağlıklı Yaşam Merkezi</t>
  </si>
  <si>
    <t>T7+ASM 9 AHB</t>
  </si>
  <si>
    <t>Körfez Toplum Sağlığı Merkezi+Sağlıklı Yaşam Merkezi</t>
  </si>
  <si>
    <t>6 Hekimlik ASM+TSM</t>
  </si>
  <si>
    <t>Maltepe Aile Salığı Merkezi</t>
  </si>
  <si>
    <t>6 AHB+112 ASH</t>
  </si>
  <si>
    <t>6 Nolu Ekrem Çetin Aile Sağlığı Merkezi+112 ASH</t>
  </si>
  <si>
    <t>Erdemli Sağlıklı Yaşam Merkezi+112 ASH</t>
  </si>
  <si>
    <t>TSM (T10)+8AHB</t>
  </si>
  <si>
    <t>(T12+5 AHB)</t>
  </si>
  <si>
    <t>Aile Sağlığı Merkezi 7AHB</t>
  </si>
  <si>
    <t>TSM (T12)+4 Hekimlik ASM</t>
  </si>
  <si>
    <t>TSM+8 AHB+ 112 ASH (200 m2)</t>
  </si>
  <si>
    <t>TSM+3AHB</t>
  </si>
  <si>
    <t>T12+6AHB</t>
  </si>
  <si>
    <t>Halk Sağ. Müd.+Halk Sağ.Lab.+ASM(5AHB)+112 ASH</t>
  </si>
  <si>
    <t>T8+SYM</t>
  </si>
  <si>
    <t>Akçaabat Toplum Sağlığı Merkezi+Aile Sağlığı Merkezi+112 ASH</t>
  </si>
  <si>
    <t>Toplum Sağlığı Merkezi+112 ASH+Aile Sağlığı Merkezi+İlçe Sağlık Müdürlüğü</t>
  </si>
  <si>
    <t>Toplum Sağlığı Merkezi+112 ASH+ASM (3 AHB)+İSM</t>
  </si>
  <si>
    <t>Alipaşa Aile Sağlığı Merkezi+112 ASH</t>
  </si>
  <si>
    <t>Edremit 9 Nolu Elmalı Aile Sağlığı Merkezi+112 ASH</t>
  </si>
  <si>
    <t>9 AHB ASM+112 ASH</t>
  </si>
  <si>
    <t>TSM (T3)+9AHB</t>
  </si>
  <si>
    <t>TSM (T9)+8AHB+112 ASH</t>
  </si>
  <si>
    <t>3 Hekimlik ASM +Lojman</t>
  </si>
  <si>
    <t xml:space="preserve">6 Hekimlik ASM (Lojmanlı) </t>
  </si>
  <si>
    <t>Albayrak Aile Sağlığı Merkezi(Lojmanlı)</t>
  </si>
  <si>
    <t xml:space="preserve">7 Hekimlik ASM </t>
  </si>
  <si>
    <t>5 Hekimlik ASM (Lojmanlı)</t>
  </si>
  <si>
    <t>T11+9AHB+112 ASH+Lojman</t>
  </si>
  <si>
    <t>4AHB+Lojman (4 Daireli)</t>
  </si>
  <si>
    <t>TSM (T10)+7AHB+112 ASH</t>
  </si>
  <si>
    <t>4 Hekimlik ASM+TSM</t>
  </si>
  <si>
    <t>4 AHB ASM</t>
  </si>
  <si>
    <t>ASM+TSM+112 ASH (T10+7 AHB+112 ASH)</t>
  </si>
  <si>
    <t>Aile Sağlığı Merkezi+Toplum Sağlığı Merkezi+Lojman(4 Adet)+112 ASH</t>
  </si>
  <si>
    <t>TSM(T13)+ASM (2 AHB)+Lojman+112 ASH</t>
  </si>
  <si>
    <t>Yusufpaşa Aile Sağlığı Merkezi+112 ASH</t>
  </si>
  <si>
    <t>Toplum Sağlığı Merkezi+Osmangazi Sağlıklı Yaşam Merkezi</t>
  </si>
  <si>
    <t>Yalova-Merkez</t>
  </si>
  <si>
    <t>Bağlarbaşı Sağlıklı Yaşam Merkezi+Halk Sağlığı Laboratuvarı</t>
  </si>
  <si>
    <t>SYM+HSL</t>
  </si>
  <si>
    <t>112 Acil Sağlık İstasyonu+Aile Sağlığı Merkezi</t>
  </si>
  <si>
    <t>112 ASH+3AHB (200 m2)</t>
  </si>
  <si>
    <t>Gölbucağı</t>
  </si>
  <si>
    <t>112 ASH +8 AHB(200 m2)</t>
  </si>
  <si>
    <t>112 Acil Sağlık İstasyonu+ASM</t>
  </si>
  <si>
    <t>Kemer 1 Nolu Aile Sağlığı Merkezi+112 ASH</t>
  </si>
  <si>
    <t>112 ASH+6AHB</t>
  </si>
  <si>
    <t>8 Hekimlik+112 ASH</t>
  </si>
  <si>
    <t>Maşuk Göçmen Sağlığı Merkezi+112 ASHİ</t>
  </si>
  <si>
    <t>8 Hekimlik+ 112 ASH</t>
  </si>
  <si>
    <t>Muradiye Göçmen Sağlığı Merkezi+112 ASHİ</t>
  </si>
  <si>
    <t>Çamlıdere Göçmen Sağlığı Merkezi+112 ASHİ</t>
  </si>
  <si>
    <t>Yenice Göçmen Sağlığı Merkezi+112 ASHİ</t>
  </si>
  <si>
    <t>Ahmet Yesevi Göçmen Sağlığı Merkezi+112 ASHİ</t>
  </si>
  <si>
    <t>75 ytk. (13500 m2)</t>
  </si>
  <si>
    <t>75 yatak (13500 m2)</t>
  </si>
  <si>
    <t>6 Hekimlik+112 ASH</t>
  </si>
  <si>
    <t>2005-2019</t>
  </si>
  <si>
    <t xml:space="preserve">Devlet Hastanesi Yeni Blok </t>
  </si>
  <si>
    <t>Ağız ve Diş Sağlığı Merkezi(DAP)</t>
  </si>
  <si>
    <t xml:space="preserve">Ağız ve Diş Sağlığı Merkezi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</si>
</sst>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\ _Y_T_L_-;\-* #,##0.00\ _Y_T_L_-;_-* &quot;-&quot;??\ _Y_T_L_-;_-@_-"/>
  </numFmts>
  <fonts count="5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Courier New"/>
      <family val="3"/>
      <charset val="162"/>
    </font>
    <font>
      <sz val="12"/>
      <name val="Courier New"/>
      <family val="3"/>
      <charset val="162"/>
    </font>
    <font>
      <b/>
      <sz val="11"/>
      <name val="Courier New"/>
      <family val="3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2" fillId="0" borderId="0" xfId="1" applyFont="1" applyFill="1" applyBorder="1" applyProtection="1"/>
    <xf numFmtId="3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/>
    <xf numFmtId="0" fontId="2" fillId="0" borderId="0" xfId="1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3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centerContinuous"/>
    </xf>
    <xf numFmtId="3" fontId="2" fillId="0" borderId="0" xfId="1" applyNumberFormat="1" applyFont="1" applyFill="1" applyBorder="1" applyProtection="1"/>
    <xf numFmtId="0" fontId="2" fillId="0" borderId="0" xfId="1" applyFont="1" applyFill="1" applyProtection="1"/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 applyProtection="1">
      <alignment wrapText="1"/>
    </xf>
    <xf numFmtId="0" fontId="2" fillId="0" borderId="0" xfId="1" quotePrefix="1" applyFont="1" applyFill="1" applyBorder="1" applyProtection="1"/>
    <xf numFmtId="0" fontId="2" fillId="0" borderId="0" xfId="1" quotePrefix="1" applyFont="1" applyFill="1" applyBorder="1" applyAlignment="1" applyProtection="1">
      <alignment horizontal="left"/>
    </xf>
    <xf numFmtId="0" fontId="2" fillId="0" borderId="0" xfId="1" quotePrefix="1" applyFont="1" applyFill="1" applyBorder="1" applyAlignment="1" applyProtection="1">
      <alignment horizontal="center" vertical="center"/>
    </xf>
    <xf numFmtId="0" fontId="2" fillId="0" borderId="0" xfId="1" quotePrefix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fill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/>
    </xf>
    <xf numFmtId="1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left"/>
    </xf>
    <xf numFmtId="1" fontId="2" fillId="0" borderId="0" xfId="1" applyNumberFormat="1" applyFont="1" applyFill="1" applyAlignment="1" applyProtection="1">
      <alignment horizontal="right"/>
    </xf>
    <xf numFmtId="3" fontId="2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Protection="1"/>
    <xf numFmtId="3" fontId="2" fillId="0" borderId="0" xfId="1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1" fontId="2" fillId="0" borderId="0" xfId="1" applyNumberFormat="1" applyFont="1" applyFill="1" applyAlignment="1" applyProtection="1">
      <alignment horizontal="right" vertical="center"/>
    </xf>
    <xf numFmtId="3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49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 applyProtection="1">
      <alignment wrapText="1"/>
    </xf>
    <xf numFmtId="3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Protection="1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 applyFill="1" applyBorder="1" applyAlignment="1" applyProtection="1">
      <alignment vertical="center"/>
    </xf>
    <xf numFmtId="49" fontId="2" fillId="0" borderId="0" xfId="2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left" vertical="center"/>
    </xf>
    <xf numFmtId="3" fontId="2" fillId="0" borderId="0" xfId="1" applyNumberFormat="1" applyFont="1" applyFill="1" applyAlignment="1">
      <alignment horizontal="center" vertical="center" shrinkToFit="1"/>
    </xf>
    <xf numFmtId="3" fontId="2" fillId="0" borderId="0" xfId="1" applyNumberFormat="1" applyFont="1" applyFill="1" applyBorder="1" applyAlignment="1" applyProtection="1">
      <alignment horizontal="center" vertical="center" shrinkToFit="1"/>
    </xf>
    <xf numFmtId="1" fontId="2" fillId="0" borderId="0" xfId="1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 wrapText="1"/>
    </xf>
    <xf numFmtId="3" fontId="2" fillId="0" borderId="0" xfId="1" applyNumberFormat="1" applyFont="1" applyFill="1"/>
    <xf numFmtId="3" fontId="2" fillId="0" borderId="0" xfId="0" applyNumberFormat="1" applyFont="1" applyFill="1" applyBorder="1" applyAlignment="1" applyProtection="1">
      <alignment horizontal="center"/>
    </xf>
    <xf numFmtId="3" fontId="2" fillId="0" borderId="0" xfId="1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</cellXfs>
  <cellStyles count="5">
    <cellStyle name="Binlik Ayracı 2" xfId="3"/>
    <cellStyle name="Normal" xfId="0" builtinId="0"/>
    <cellStyle name="Normal 2" xfId="1"/>
    <cellStyle name="Normal 2 2" xfId="4"/>
    <cellStyle name="Virgül 2" xfId="2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752600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097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244221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1281</xdr:row>
      <xdr:rowOff>0</xdr:rowOff>
    </xdr:from>
    <xdr:ext cx="95250" cy="2381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1281</xdr:row>
      <xdr:rowOff>0</xdr:rowOff>
    </xdr:from>
    <xdr:ext cx="95250" cy="2381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1281</xdr:row>
      <xdr:rowOff>0</xdr:rowOff>
    </xdr:from>
    <xdr:ext cx="95250" cy="2381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730</xdr:row>
      <xdr:rowOff>0</xdr:rowOff>
    </xdr:from>
    <xdr:ext cx="95250" cy="2381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28950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257175</xdr:colOff>
      <xdr:row>730</xdr:row>
      <xdr:rowOff>0</xdr:rowOff>
    </xdr:from>
    <xdr:ext cx="95250" cy="2381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2861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730</xdr:row>
      <xdr:rowOff>0</xdr:rowOff>
    </xdr:from>
    <xdr:ext cx="95250" cy="2381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324225" y="2427732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354"/>
  <sheetViews>
    <sheetView tabSelected="1" view="pageBreakPreview" topLeftCell="B72" zoomScale="70" zoomScaleNormal="85" zoomScaleSheetLayoutView="70" workbookViewId="0">
      <selection activeCell="J72" sqref="J72"/>
    </sheetView>
  </sheetViews>
  <sheetFormatPr defaultColWidth="15" defaultRowHeight="13.5" x14ac:dyDescent="0.25"/>
  <cols>
    <col min="1" max="1" width="9" style="1" hidden="1" customWidth="1"/>
    <col min="2" max="2" width="4.85546875" style="38" customWidth="1"/>
    <col min="3" max="3" width="6.28515625" style="1" customWidth="1"/>
    <col min="4" max="4" width="19.28515625" style="1" customWidth="1"/>
    <col min="5" max="5" width="87.140625" style="1" customWidth="1"/>
    <col min="6" max="6" width="38.42578125" style="1" customWidth="1"/>
    <col min="7" max="7" width="53.42578125" style="1" customWidth="1"/>
    <col min="8" max="8" width="13.42578125" style="3" customWidth="1"/>
    <col min="9" max="9" width="15.5703125" style="1" customWidth="1"/>
    <col min="10" max="10" width="13" style="38" customWidth="1"/>
    <col min="11" max="11" width="6.28515625" style="1" customWidth="1"/>
    <col min="12" max="12" width="10.140625" style="1" customWidth="1"/>
    <col min="13" max="13" width="11.85546875" style="23" customWidth="1"/>
    <col min="14" max="14" width="7.5703125" style="1" customWidth="1"/>
    <col min="15" max="15" width="13.28515625" style="1" customWidth="1"/>
    <col min="16" max="16" width="21" style="23" customWidth="1"/>
    <col min="17" max="16384" width="15" style="1"/>
  </cols>
  <sheetData>
    <row r="1" spans="1:19" x14ac:dyDescent="0.25">
      <c r="P1" s="37"/>
    </row>
    <row r="2" spans="1:19" x14ac:dyDescent="0.25">
      <c r="D2" s="30" t="s">
        <v>0</v>
      </c>
      <c r="G2" s="30" t="s">
        <v>1</v>
      </c>
      <c r="J2" s="32" t="s">
        <v>2</v>
      </c>
    </row>
    <row r="3" spans="1:19" x14ac:dyDescent="0.25">
      <c r="D3" s="30"/>
      <c r="K3" s="1" t="s">
        <v>1672</v>
      </c>
    </row>
    <row r="4" spans="1:19" x14ac:dyDescent="0.25">
      <c r="I4" s="1" t="s">
        <v>3</v>
      </c>
      <c r="J4" s="38" t="s">
        <v>3</v>
      </c>
      <c r="K4" s="1" t="s">
        <v>4</v>
      </c>
      <c r="M4" s="23">
        <v>2016</v>
      </c>
      <c r="N4" s="25" t="s">
        <v>1673</v>
      </c>
      <c r="O4" s="25"/>
      <c r="P4" s="40"/>
    </row>
    <row r="5" spans="1:19" x14ac:dyDescent="0.25">
      <c r="D5" s="1" t="s">
        <v>5</v>
      </c>
      <c r="F5" s="26"/>
      <c r="H5" s="3" t="s">
        <v>6</v>
      </c>
      <c r="I5" s="1" t="s">
        <v>7</v>
      </c>
      <c r="J5" s="38" t="s">
        <v>8</v>
      </c>
      <c r="K5" s="1" t="s">
        <v>9</v>
      </c>
      <c r="L5" s="1" t="s">
        <v>10</v>
      </c>
      <c r="M5" s="23" t="s">
        <v>10</v>
      </c>
      <c r="N5" s="25"/>
      <c r="O5" s="27"/>
      <c r="P5" s="41">
        <v>2017</v>
      </c>
    </row>
    <row r="6" spans="1:19" x14ac:dyDescent="0.25">
      <c r="D6" s="1" t="s">
        <v>5</v>
      </c>
      <c r="H6" s="3" t="s">
        <v>11</v>
      </c>
      <c r="J6" s="38" t="s">
        <v>3</v>
      </c>
      <c r="K6" s="23" t="s">
        <v>12</v>
      </c>
      <c r="M6" s="23" t="s">
        <v>13</v>
      </c>
      <c r="N6" s="25"/>
      <c r="O6" s="28"/>
      <c r="P6" s="41" t="s">
        <v>5</v>
      </c>
    </row>
    <row r="7" spans="1:19" ht="13.5" customHeight="1" x14ac:dyDescent="0.25">
      <c r="D7" s="1" t="s">
        <v>5</v>
      </c>
      <c r="F7" s="1" t="s">
        <v>14</v>
      </c>
      <c r="H7" s="3" t="s">
        <v>15</v>
      </c>
      <c r="I7" s="1" t="s">
        <v>16</v>
      </c>
      <c r="J7" s="38" t="s">
        <v>17</v>
      </c>
      <c r="K7" s="1" t="s">
        <v>9</v>
      </c>
      <c r="L7" s="1" t="s">
        <v>7</v>
      </c>
      <c r="M7" s="23" t="s">
        <v>17</v>
      </c>
      <c r="N7" s="25"/>
      <c r="O7" s="27"/>
      <c r="P7" s="41" t="s">
        <v>18</v>
      </c>
    </row>
    <row r="8" spans="1:19" ht="37.5" customHeight="1" x14ac:dyDescent="0.25">
      <c r="A8" s="67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3" t="s">
        <v>24</v>
      </c>
      <c r="J8" s="38" t="s">
        <v>5</v>
      </c>
      <c r="K8" s="1" t="s">
        <v>25</v>
      </c>
      <c r="L8" s="1" t="s">
        <v>26</v>
      </c>
      <c r="N8" s="25" t="s">
        <v>25</v>
      </c>
      <c r="O8" s="29" t="s">
        <v>27</v>
      </c>
      <c r="P8" s="42"/>
    </row>
    <row r="9" spans="1:19" x14ac:dyDescent="0.25">
      <c r="D9" s="30" t="s">
        <v>28</v>
      </c>
      <c r="E9" s="30" t="s">
        <v>29</v>
      </c>
      <c r="F9" s="1" t="s">
        <v>30</v>
      </c>
      <c r="G9" s="30" t="s">
        <v>31</v>
      </c>
      <c r="H9" s="31" t="s">
        <v>32</v>
      </c>
      <c r="I9" s="30" t="s">
        <v>33</v>
      </c>
      <c r="J9" s="32" t="s">
        <v>33</v>
      </c>
      <c r="K9" s="30" t="s">
        <v>33</v>
      </c>
      <c r="L9" s="30" t="s">
        <v>33</v>
      </c>
      <c r="M9" s="33" t="s">
        <v>33</v>
      </c>
      <c r="N9" s="25"/>
      <c r="O9" s="34" t="s">
        <v>34</v>
      </c>
      <c r="P9" s="41" t="s">
        <v>34</v>
      </c>
    </row>
    <row r="10" spans="1:19" x14ac:dyDescent="0.25">
      <c r="D10" s="30"/>
      <c r="E10" s="30"/>
      <c r="F10" s="30"/>
      <c r="G10" s="30"/>
      <c r="H10" s="31"/>
      <c r="I10" s="30"/>
      <c r="J10" s="32"/>
      <c r="K10" s="30"/>
      <c r="L10" s="30"/>
      <c r="M10" s="33"/>
      <c r="N10" s="30"/>
      <c r="O10" s="30"/>
      <c r="P10" s="33"/>
    </row>
    <row r="11" spans="1:19" ht="17.25" customHeight="1" x14ac:dyDescent="0.25">
      <c r="N11" s="26"/>
      <c r="O11" s="26"/>
      <c r="P11" s="24"/>
    </row>
    <row r="12" spans="1:19" s="99" customFormat="1" ht="33.75" customHeight="1" x14ac:dyDescent="0.3">
      <c r="A12" s="97"/>
      <c r="B12" s="98"/>
      <c r="D12" s="99" t="s">
        <v>1840</v>
      </c>
      <c r="E12" s="100" t="s">
        <v>37</v>
      </c>
      <c r="F12" s="100" t="s">
        <v>38</v>
      </c>
      <c r="G12" s="101" t="s">
        <v>1841</v>
      </c>
      <c r="H12" s="100" t="s">
        <v>1460</v>
      </c>
      <c r="J12" s="102">
        <v>500</v>
      </c>
      <c r="K12" s="102"/>
      <c r="L12" s="102"/>
      <c r="M12" s="102"/>
      <c r="N12" s="102"/>
      <c r="O12" s="102"/>
      <c r="P12" s="102">
        <f>+J12</f>
        <v>500</v>
      </c>
      <c r="Q12" s="103"/>
    </row>
    <row r="13" spans="1:19" ht="12.75" customHeight="1" x14ac:dyDescent="0.25">
      <c r="F13" s="27"/>
      <c r="H13" s="43"/>
      <c r="J13" s="86"/>
      <c r="P13" s="86"/>
    </row>
    <row r="14" spans="1:19" s="99" customFormat="1" ht="33.75" customHeight="1" x14ac:dyDescent="0.3">
      <c r="A14" s="97" t="s">
        <v>19</v>
      </c>
      <c r="B14" s="98" t="s">
        <v>41</v>
      </c>
      <c r="D14" s="99" t="s">
        <v>42</v>
      </c>
      <c r="E14" s="100" t="s">
        <v>1845</v>
      </c>
      <c r="F14" s="100" t="s">
        <v>40</v>
      </c>
      <c r="G14" s="101" t="s">
        <v>1846</v>
      </c>
      <c r="H14" s="100" t="s">
        <v>914</v>
      </c>
      <c r="J14" s="102">
        <f>SUM(J17:J70)</f>
        <v>364981</v>
      </c>
      <c r="K14" s="102"/>
      <c r="L14" s="102"/>
      <c r="M14" s="102">
        <f>SUM(M17:M58)</f>
        <v>27159</v>
      </c>
      <c r="N14" s="102"/>
      <c r="O14" s="102"/>
      <c r="P14" s="102">
        <f>SUM(P17:P70)</f>
        <v>115280</v>
      </c>
      <c r="Q14" s="103"/>
    </row>
    <row r="15" spans="1:19" s="35" customFormat="1" ht="19.5" customHeight="1" x14ac:dyDescent="0.25">
      <c r="B15" s="36">
        <v>11</v>
      </c>
      <c r="C15" s="38"/>
      <c r="D15" s="38"/>
      <c r="E15" s="38" t="s">
        <v>35</v>
      </c>
      <c r="F15" s="38"/>
      <c r="G15" s="38"/>
      <c r="H15" s="8"/>
      <c r="I15" s="38"/>
      <c r="J15" s="2"/>
      <c r="K15" s="2"/>
      <c r="L15" s="2"/>
      <c r="M15" s="2"/>
      <c r="N15" s="2"/>
      <c r="O15" s="2"/>
      <c r="P15" s="2"/>
      <c r="Q15" s="1"/>
      <c r="R15" s="38"/>
      <c r="S15" s="38"/>
    </row>
    <row r="16" spans="1:19" s="35" customFormat="1" ht="15.75" customHeight="1" x14ac:dyDescent="0.25">
      <c r="B16" s="36">
        <v>22</v>
      </c>
      <c r="C16" s="38"/>
      <c r="D16" s="38"/>
      <c r="E16" s="38" t="s">
        <v>36</v>
      </c>
      <c r="F16" s="38"/>
      <c r="G16" s="38"/>
      <c r="H16" s="8"/>
      <c r="I16" s="38"/>
      <c r="J16" s="2"/>
      <c r="K16" s="2"/>
      <c r="L16" s="2"/>
      <c r="M16" s="2"/>
      <c r="N16" s="2"/>
      <c r="O16" s="2"/>
      <c r="P16" s="2"/>
      <c r="Q16" s="26"/>
      <c r="R16" s="38"/>
      <c r="S16" s="38"/>
    </row>
    <row r="17" spans="1:19" ht="12.75" customHeight="1" x14ac:dyDescent="0.25">
      <c r="B17" s="5"/>
      <c r="C17" s="22"/>
      <c r="D17" s="22"/>
      <c r="E17" s="4" t="s">
        <v>43</v>
      </c>
      <c r="F17" s="1" t="s">
        <v>1000</v>
      </c>
      <c r="G17" s="43" t="s">
        <v>1001</v>
      </c>
      <c r="H17" s="43" t="s">
        <v>612</v>
      </c>
      <c r="J17" s="2">
        <v>8800</v>
      </c>
      <c r="K17" s="26"/>
      <c r="L17" s="26"/>
      <c r="M17" s="24"/>
      <c r="N17" s="26"/>
      <c r="O17" s="26"/>
      <c r="P17" s="24">
        <v>3203</v>
      </c>
      <c r="Q17" s="26"/>
      <c r="R17" s="26"/>
      <c r="S17" s="26"/>
    </row>
    <row r="18" spans="1:19" ht="12.75" customHeight="1" x14ac:dyDescent="0.25">
      <c r="E18" s="4" t="s">
        <v>43</v>
      </c>
      <c r="F18" s="1" t="s">
        <v>46</v>
      </c>
      <c r="G18" s="1" t="s">
        <v>1609</v>
      </c>
      <c r="H18" s="43" t="s">
        <v>629</v>
      </c>
      <c r="J18" s="2">
        <v>6000</v>
      </c>
      <c r="K18" s="26"/>
      <c r="L18" s="26"/>
      <c r="M18" s="24"/>
      <c r="N18" s="26"/>
      <c r="O18" s="26"/>
      <c r="P18" s="24">
        <v>2000</v>
      </c>
    </row>
    <row r="19" spans="1:19" ht="12.75" customHeight="1" x14ac:dyDescent="0.25">
      <c r="B19" s="5"/>
      <c r="C19" s="5"/>
      <c r="D19" s="5"/>
      <c r="E19" s="4" t="s">
        <v>1159</v>
      </c>
      <c r="F19" s="1" t="s">
        <v>79</v>
      </c>
      <c r="G19" s="3" t="s">
        <v>1610</v>
      </c>
      <c r="H19" s="43" t="s">
        <v>614</v>
      </c>
      <c r="J19" s="2">
        <v>6000</v>
      </c>
      <c r="K19" s="26"/>
      <c r="L19" s="26"/>
      <c r="M19" s="24"/>
      <c r="N19" s="26"/>
      <c r="O19" s="26"/>
      <c r="P19" s="24">
        <v>2000</v>
      </c>
    </row>
    <row r="20" spans="1:19" ht="12.75" customHeight="1" x14ac:dyDescent="0.25">
      <c r="B20" s="5"/>
      <c r="C20" s="22"/>
      <c r="D20" s="22"/>
      <c r="E20" s="4" t="s">
        <v>43</v>
      </c>
      <c r="F20" s="1" t="s">
        <v>1009</v>
      </c>
      <c r="G20" s="43" t="s">
        <v>1611</v>
      </c>
      <c r="H20" s="43" t="s">
        <v>612</v>
      </c>
      <c r="J20" s="2">
        <v>6000</v>
      </c>
      <c r="K20" s="26"/>
      <c r="L20" s="26"/>
      <c r="M20" s="24"/>
      <c r="N20" s="26"/>
      <c r="O20" s="26"/>
      <c r="P20" s="24">
        <v>600</v>
      </c>
      <c r="Q20" s="26"/>
      <c r="R20" s="26"/>
      <c r="S20" s="26"/>
    </row>
    <row r="21" spans="1:19" ht="12.75" customHeight="1" x14ac:dyDescent="0.25">
      <c r="A21" s="1" t="s">
        <v>48</v>
      </c>
      <c r="E21" s="4" t="s">
        <v>43</v>
      </c>
      <c r="F21" s="1" t="s">
        <v>49</v>
      </c>
      <c r="G21" s="1" t="s">
        <v>50</v>
      </c>
      <c r="H21" s="43" t="s">
        <v>132</v>
      </c>
      <c r="J21" s="2">
        <v>8081</v>
      </c>
      <c r="K21" s="26"/>
      <c r="L21" s="26"/>
      <c r="M21" s="24">
        <v>8079</v>
      </c>
      <c r="N21" s="26"/>
      <c r="O21" s="26"/>
      <c r="P21" s="24">
        <f>+J21-M21</f>
        <v>2</v>
      </c>
    </row>
    <row r="22" spans="1:19" ht="12.75" customHeight="1" x14ac:dyDescent="0.25">
      <c r="A22" s="1" t="s">
        <v>39</v>
      </c>
      <c r="B22" s="113"/>
      <c r="C22" s="113"/>
      <c r="D22" s="113"/>
      <c r="E22" s="4" t="s">
        <v>73</v>
      </c>
      <c r="F22" s="1" t="s">
        <v>77</v>
      </c>
      <c r="G22" s="3" t="s">
        <v>1691</v>
      </c>
      <c r="H22" s="43" t="s">
        <v>102</v>
      </c>
      <c r="J22" s="2">
        <v>5770</v>
      </c>
      <c r="K22" s="26"/>
      <c r="L22" s="26"/>
      <c r="M22" s="24"/>
      <c r="N22" s="26"/>
      <c r="O22" s="26"/>
      <c r="P22" s="24">
        <f>+J22-M22</f>
        <v>5770</v>
      </c>
    </row>
    <row r="23" spans="1:19" ht="12.75" customHeight="1" x14ac:dyDescent="0.25">
      <c r="A23" s="1" t="s">
        <v>39</v>
      </c>
      <c r="B23" s="5"/>
      <c r="C23" s="5"/>
      <c r="D23" s="5"/>
      <c r="E23" s="4" t="s">
        <v>73</v>
      </c>
      <c r="F23" s="1" t="s">
        <v>78</v>
      </c>
      <c r="G23" s="3" t="s">
        <v>1691</v>
      </c>
      <c r="H23" s="43" t="s">
        <v>102</v>
      </c>
      <c r="J23" s="2">
        <v>5515</v>
      </c>
      <c r="K23" s="26"/>
      <c r="L23" s="26"/>
      <c r="M23" s="24"/>
      <c r="N23" s="26"/>
      <c r="O23" s="26"/>
      <c r="P23" s="24">
        <f>+J23-M23</f>
        <v>5515</v>
      </c>
    </row>
    <row r="24" spans="1:19" ht="12.75" customHeight="1" x14ac:dyDescent="0.25">
      <c r="E24" s="4" t="s">
        <v>1002</v>
      </c>
      <c r="F24" s="1" t="s">
        <v>51</v>
      </c>
      <c r="G24" s="1" t="s">
        <v>1003</v>
      </c>
      <c r="H24" s="43" t="s">
        <v>915</v>
      </c>
      <c r="I24" s="44"/>
      <c r="J24" s="45">
        <v>7750</v>
      </c>
      <c r="K24" s="46"/>
      <c r="L24" s="46"/>
      <c r="M24" s="47"/>
      <c r="N24" s="88"/>
      <c r="O24" s="88"/>
      <c r="P24" s="24">
        <v>800</v>
      </c>
    </row>
    <row r="25" spans="1:19" ht="12.75" customHeight="1" x14ac:dyDescent="0.25">
      <c r="E25" s="4" t="s">
        <v>43</v>
      </c>
      <c r="F25" s="1" t="s">
        <v>52</v>
      </c>
      <c r="G25" s="1" t="s">
        <v>928</v>
      </c>
      <c r="H25" s="43" t="s">
        <v>629</v>
      </c>
      <c r="J25" s="2">
        <v>7000</v>
      </c>
      <c r="K25" s="26"/>
      <c r="L25" s="26"/>
      <c r="M25" s="24"/>
      <c r="N25" s="26"/>
      <c r="O25" s="26"/>
      <c r="P25" s="24">
        <v>700</v>
      </c>
    </row>
    <row r="26" spans="1:19" ht="12.75" customHeight="1" x14ac:dyDescent="0.25">
      <c r="B26" s="5"/>
      <c r="C26" s="22"/>
      <c r="D26" s="22"/>
      <c r="E26" s="4" t="s">
        <v>43</v>
      </c>
      <c r="F26" s="1" t="s">
        <v>948</v>
      </c>
      <c r="G26" s="43" t="s">
        <v>1611</v>
      </c>
      <c r="H26" s="43" t="s">
        <v>612</v>
      </c>
      <c r="J26" s="2">
        <v>6000</v>
      </c>
      <c r="K26" s="26"/>
      <c r="L26" s="26"/>
      <c r="M26" s="24"/>
      <c r="N26" s="26"/>
      <c r="O26" s="26"/>
      <c r="P26" s="24">
        <v>600</v>
      </c>
      <c r="Q26" s="26"/>
      <c r="R26" s="26"/>
      <c r="S26" s="26"/>
    </row>
    <row r="27" spans="1:19" ht="12.75" customHeight="1" x14ac:dyDescent="0.25">
      <c r="B27" s="5"/>
      <c r="C27" s="22"/>
      <c r="D27" s="22"/>
      <c r="E27" s="4" t="s">
        <v>43</v>
      </c>
      <c r="F27" s="1" t="s">
        <v>1007</v>
      </c>
      <c r="G27" s="43" t="s">
        <v>1611</v>
      </c>
      <c r="H27" s="43" t="s">
        <v>612</v>
      </c>
      <c r="J27" s="2">
        <v>6000</v>
      </c>
      <c r="K27" s="26"/>
      <c r="L27" s="26"/>
      <c r="M27" s="24"/>
      <c r="N27" s="26"/>
      <c r="O27" s="26"/>
      <c r="P27" s="24">
        <v>600</v>
      </c>
      <c r="Q27" s="26"/>
      <c r="R27" s="26"/>
      <c r="S27" s="26"/>
    </row>
    <row r="28" spans="1:19" ht="12.75" customHeight="1" x14ac:dyDescent="0.25">
      <c r="B28" s="113"/>
      <c r="C28" s="113"/>
      <c r="D28" s="113"/>
      <c r="E28" s="4" t="s">
        <v>73</v>
      </c>
      <c r="F28" s="1" t="s">
        <v>80</v>
      </c>
      <c r="G28" s="3" t="s">
        <v>1611</v>
      </c>
      <c r="H28" s="43" t="s">
        <v>614</v>
      </c>
      <c r="J28" s="2">
        <v>6200</v>
      </c>
      <c r="K28" s="26"/>
      <c r="L28" s="26"/>
      <c r="M28" s="24"/>
      <c r="N28" s="26"/>
      <c r="O28" s="26"/>
      <c r="P28" s="24">
        <v>2500</v>
      </c>
      <c r="Q28" s="26"/>
    </row>
    <row r="29" spans="1:19" x14ac:dyDescent="0.25">
      <c r="A29" s="1" t="s">
        <v>39</v>
      </c>
      <c r="E29" s="4" t="s">
        <v>43</v>
      </c>
      <c r="F29" s="1" t="s">
        <v>53</v>
      </c>
      <c r="G29" s="1" t="s">
        <v>54</v>
      </c>
      <c r="H29" s="43" t="s">
        <v>132</v>
      </c>
      <c r="J29" s="2">
        <v>6632</v>
      </c>
      <c r="K29" s="26"/>
      <c r="L29" s="26"/>
      <c r="M29" s="24">
        <v>1960</v>
      </c>
      <c r="N29" s="26"/>
      <c r="O29" s="26"/>
      <c r="P29" s="24">
        <f>+J29-M29</f>
        <v>4672</v>
      </c>
    </row>
    <row r="30" spans="1:19" ht="12.75" customHeight="1" x14ac:dyDescent="0.25">
      <c r="A30" s="1" t="s">
        <v>44</v>
      </c>
      <c r="E30" s="4" t="s">
        <v>43</v>
      </c>
      <c r="F30" s="1" t="s">
        <v>55</v>
      </c>
      <c r="G30" s="1" t="s">
        <v>1609</v>
      </c>
      <c r="H30" s="43" t="s">
        <v>629</v>
      </c>
      <c r="J30" s="2">
        <v>6000</v>
      </c>
      <c r="K30" s="26"/>
      <c r="L30" s="26"/>
      <c r="M30" s="24"/>
      <c r="N30" s="26"/>
      <c r="O30" s="26"/>
      <c r="P30" s="24">
        <v>2500</v>
      </c>
    </row>
    <row r="31" spans="1:19" s="48" customFormat="1" ht="12.75" customHeight="1" x14ac:dyDescent="0.25">
      <c r="B31" s="49"/>
      <c r="E31" s="50" t="s">
        <v>43</v>
      </c>
      <c r="F31" s="48" t="s">
        <v>56</v>
      </c>
      <c r="G31" s="48" t="s">
        <v>930</v>
      </c>
      <c r="H31" s="51" t="s">
        <v>629</v>
      </c>
      <c r="J31" s="52">
        <v>7000</v>
      </c>
      <c r="K31" s="53"/>
      <c r="L31" s="53"/>
      <c r="M31" s="89"/>
      <c r="N31" s="53"/>
      <c r="O31" s="53"/>
      <c r="P31" s="24">
        <v>1000</v>
      </c>
    </row>
    <row r="32" spans="1:19" ht="12.75" customHeight="1" x14ac:dyDescent="0.25">
      <c r="B32" s="113"/>
      <c r="C32" s="113"/>
      <c r="D32" s="113"/>
      <c r="E32" s="4" t="s">
        <v>1008</v>
      </c>
      <c r="F32" s="1" t="s">
        <v>82</v>
      </c>
      <c r="G32" s="1" t="s">
        <v>963</v>
      </c>
      <c r="H32" s="43" t="s">
        <v>614</v>
      </c>
      <c r="J32" s="2">
        <v>10000</v>
      </c>
      <c r="K32" s="26"/>
      <c r="L32" s="26"/>
      <c r="M32" s="24"/>
      <c r="N32" s="26"/>
      <c r="O32" s="26"/>
      <c r="P32" s="24">
        <v>1000</v>
      </c>
      <c r="Q32" s="26"/>
    </row>
    <row r="33" spans="1:19" ht="12.75" customHeight="1" x14ac:dyDescent="0.25">
      <c r="A33" s="1" t="s">
        <v>39</v>
      </c>
      <c r="E33" s="4" t="s">
        <v>43</v>
      </c>
      <c r="F33" s="1" t="s">
        <v>57</v>
      </c>
      <c r="G33" s="1" t="s">
        <v>58</v>
      </c>
      <c r="H33" s="43" t="s">
        <v>915</v>
      </c>
      <c r="I33" s="44"/>
      <c r="J33" s="45">
        <v>5000</v>
      </c>
      <c r="K33" s="46"/>
      <c r="L33" s="46"/>
      <c r="M33" s="47"/>
      <c r="N33" s="88"/>
      <c r="O33" s="88"/>
      <c r="P33" s="24">
        <v>1000</v>
      </c>
    </row>
    <row r="34" spans="1:19" ht="12.75" customHeight="1" x14ac:dyDescent="0.25">
      <c r="A34" s="1" t="s">
        <v>39</v>
      </c>
      <c r="E34" s="4" t="s">
        <v>43</v>
      </c>
      <c r="F34" s="1" t="s">
        <v>59</v>
      </c>
      <c r="G34" s="1" t="s">
        <v>58</v>
      </c>
      <c r="H34" s="43" t="s">
        <v>629</v>
      </c>
      <c r="J34" s="2">
        <v>5000</v>
      </c>
      <c r="K34" s="26"/>
      <c r="L34" s="26"/>
      <c r="M34" s="24"/>
      <c r="N34" s="26"/>
      <c r="O34" s="26"/>
      <c r="P34" s="24">
        <v>2000</v>
      </c>
    </row>
    <row r="35" spans="1:19" ht="12.75" customHeight="1" x14ac:dyDescent="0.25">
      <c r="A35" s="1" t="s">
        <v>44</v>
      </c>
      <c r="B35" s="5"/>
      <c r="C35" s="22"/>
      <c r="D35" s="22"/>
      <c r="E35" s="4" t="s">
        <v>43</v>
      </c>
      <c r="F35" s="1" t="s">
        <v>83</v>
      </c>
      <c r="G35" s="3" t="s">
        <v>931</v>
      </c>
      <c r="H35" s="43" t="s">
        <v>614</v>
      </c>
      <c r="J35" s="2">
        <v>9000</v>
      </c>
      <c r="K35" s="26"/>
      <c r="L35" s="26"/>
      <c r="M35" s="24"/>
      <c r="N35" s="26"/>
      <c r="O35" s="26"/>
      <c r="P35" s="24">
        <v>1000</v>
      </c>
      <c r="Q35" s="26"/>
    </row>
    <row r="36" spans="1:19" ht="12.75" customHeight="1" x14ac:dyDescent="0.25">
      <c r="A36" s="1" t="s">
        <v>44</v>
      </c>
      <c r="B36" s="5"/>
      <c r="C36" s="22"/>
      <c r="D36" s="22"/>
      <c r="E36" s="4" t="s">
        <v>43</v>
      </c>
      <c r="F36" s="1" t="s">
        <v>84</v>
      </c>
      <c r="G36" s="3" t="s">
        <v>1655</v>
      </c>
      <c r="H36" s="43" t="s">
        <v>102</v>
      </c>
      <c r="J36" s="2">
        <v>8500</v>
      </c>
      <c r="K36" s="26"/>
      <c r="L36" s="26"/>
      <c r="M36" s="24">
        <v>1062</v>
      </c>
      <c r="N36" s="26"/>
      <c r="O36" s="26"/>
      <c r="P36" s="24">
        <f>+J36-M36</f>
        <v>7438</v>
      </c>
      <c r="Q36" s="26"/>
    </row>
    <row r="37" spans="1:19" ht="12.75" customHeight="1" x14ac:dyDescent="0.25">
      <c r="A37" s="1" t="s">
        <v>48</v>
      </c>
      <c r="E37" s="4" t="s">
        <v>43</v>
      </c>
      <c r="F37" s="1" t="s">
        <v>60</v>
      </c>
      <c r="G37" s="1" t="s">
        <v>928</v>
      </c>
      <c r="H37" s="43" t="s">
        <v>132</v>
      </c>
      <c r="J37" s="2">
        <v>6500</v>
      </c>
      <c r="K37" s="26"/>
      <c r="L37" s="26"/>
      <c r="M37" s="24"/>
      <c r="N37" s="26"/>
      <c r="O37" s="26"/>
      <c r="P37" s="24">
        <f>+J37-M37</f>
        <v>6500</v>
      </c>
    </row>
    <row r="38" spans="1:19" x14ac:dyDescent="0.25">
      <c r="A38" s="1" t="s">
        <v>39</v>
      </c>
      <c r="E38" s="4" t="s">
        <v>62</v>
      </c>
      <c r="F38" s="1" t="s">
        <v>63</v>
      </c>
      <c r="G38" s="1" t="s">
        <v>920</v>
      </c>
      <c r="H38" s="43" t="s">
        <v>629</v>
      </c>
      <c r="J38" s="2">
        <v>13709</v>
      </c>
      <c r="K38" s="26"/>
      <c r="L38" s="26"/>
      <c r="M38" s="24"/>
      <c r="N38" s="26"/>
      <c r="O38" s="26"/>
      <c r="P38" s="24">
        <v>8000</v>
      </c>
    </row>
    <row r="39" spans="1:19" ht="12.75" customHeight="1" x14ac:dyDescent="0.25">
      <c r="B39" s="5"/>
      <c r="C39" s="5"/>
      <c r="D39" s="5"/>
      <c r="E39" s="4" t="s">
        <v>73</v>
      </c>
      <c r="F39" s="1" t="s">
        <v>85</v>
      </c>
      <c r="G39" s="3" t="s">
        <v>632</v>
      </c>
      <c r="H39" s="43" t="s">
        <v>614</v>
      </c>
      <c r="J39" s="2">
        <v>11000</v>
      </c>
      <c r="K39" s="26"/>
      <c r="L39" s="26"/>
      <c r="M39" s="24"/>
      <c r="N39" s="26"/>
      <c r="O39" s="26"/>
      <c r="P39" s="24">
        <v>5000</v>
      </c>
    </row>
    <row r="40" spans="1:19" ht="12.75" customHeight="1" x14ac:dyDescent="0.25">
      <c r="A40" s="1" t="s">
        <v>150</v>
      </c>
      <c r="C40" s="112"/>
      <c r="D40" s="112"/>
      <c r="E40" s="4" t="s">
        <v>43</v>
      </c>
      <c r="F40" s="1" t="s">
        <v>66</v>
      </c>
      <c r="G40" s="1" t="s">
        <v>932</v>
      </c>
      <c r="H40" s="43" t="s">
        <v>132</v>
      </c>
      <c r="J40" s="2">
        <v>7560</v>
      </c>
      <c r="K40" s="26"/>
      <c r="L40" s="26"/>
      <c r="M40" s="24">
        <v>6560</v>
      </c>
      <c r="N40" s="26"/>
      <c r="O40" s="26"/>
      <c r="P40" s="24">
        <f>+J40-M40</f>
        <v>1000</v>
      </c>
    </row>
    <row r="41" spans="1:19" ht="12.75" customHeight="1" x14ac:dyDescent="0.25">
      <c r="A41" s="1" t="s">
        <v>150</v>
      </c>
      <c r="B41" s="5"/>
      <c r="C41" s="22"/>
      <c r="D41" s="22"/>
      <c r="E41" s="4" t="s">
        <v>43</v>
      </c>
      <c r="F41" s="1" t="s">
        <v>1028</v>
      </c>
      <c r="G41" s="43" t="s">
        <v>76</v>
      </c>
      <c r="H41" s="43" t="s">
        <v>612</v>
      </c>
      <c r="J41" s="2">
        <v>5000</v>
      </c>
      <c r="K41" s="26"/>
      <c r="L41" s="26"/>
      <c r="M41" s="24"/>
      <c r="N41" s="26"/>
      <c r="O41" s="26"/>
      <c r="P41" s="24">
        <v>2000</v>
      </c>
      <c r="Q41" s="26"/>
      <c r="R41" s="26"/>
      <c r="S41" s="26"/>
    </row>
    <row r="42" spans="1:19" ht="12.75" customHeight="1" x14ac:dyDescent="0.25">
      <c r="A42" s="1" t="s">
        <v>150</v>
      </c>
      <c r="C42" s="23"/>
      <c r="D42" s="23"/>
      <c r="E42" s="4" t="s">
        <v>43</v>
      </c>
      <c r="F42" s="1" t="s">
        <v>955</v>
      </c>
      <c r="G42" s="1" t="s">
        <v>1020</v>
      </c>
      <c r="H42" s="43" t="s">
        <v>612</v>
      </c>
      <c r="I42" s="44"/>
      <c r="J42" s="45">
        <v>10000</v>
      </c>
      <c r="K42" s="46"/>
      <c r="L42" s="46"/>
      <c r="M42" s="47"/>
      <c r="N42" s="88"/>
      <c r="O42" s="88"/>
      <c r="P42" s="24">
        <v>1000</v>
      </c>
    </row>
    <row r="43" spans="1:19" ht="12.75" customHeight="1" x14ac:dyDescent="0.25">
      <c r="B43" s="5"/>
      <c r="C43" s="22"/>
      <c r="D43" s="22"/>
      <c r="E43" s="4" t="s">
        <v>43</v>
      </c>
      <c r="F43" s="1" t="s">
        <v>817</v>
      </c>
      <c r="G43" s="43" t="s">
        <v>76</v>
      </c>
      <c r="H43" s="43" t="s">
        <v>612</v>
      </c>
      <c r="J43" s="2">
        <v>5000</v>
      </c>
      <c r="K43" s="26"/>
      <c r="L43" s="26"/>
      <c r="M43" s="24"/>
      <c r="N43" s="26"/>
      <c r="O43" s="26"/>
      <c r="P43" s="24">
        <v>1000</v>
      </c>
      <c r="Q43" s="26"/>
      <c r="R43" s="26"/>
      <c r="S43" s="26"/>
    </row>
    <row r="44" spans="1:19" ht="17.25" customHeight="1" x14ac:dyDescent="0.25">
      <c r="E44" s="4" t="s">
        <v>43</v>
      </c>
      <c r="F44" s="1" t="s">
        <v>67</v>
      </c>
      <c r="G44" s="1" t="s">
        <v>625</v>
      </c>
      <c r="H44" s="43" t="s">
        <v>132</v>
      </c>
      <c r="J44" s="2">
        <v>8276</v>
      </c>
      <c r="K44" s="26"/>
      <c r="L44" s="26"/>
      <c r="M44" s="24">
        <v>4850</v>
      </c>
      <c r="N44" s="26"/>
      <c r="O44" s="26"/>
      <c r="P44" s="24">
        <f>+J44-M44</f>
        <v>3426</v>
      </c>
      <c r="R44" s="26"/>
    </row>
    <row r="45" spans="1:19" ht="12.75" customHeight="1" x14ac:dyDescent="0.25">
      <c r="B45" s="5"/>
      <c r="C45" s="112"/>
      <c r="D45" s="112"/>
      <c r="E45" s="4" t="s">
        <v>43</v>
      </c>
      <c r="F45" s="1" t="s">
        <v>86</v>
      </c>
      <c r="G45" s="43" t="s">
        <v>1029</v>
      </c>
      <c r="H45" s="43" t="s">
        <v>102</v>
      </c>
      <c r="J45" s="2">
        <v>6286</v>
      </c>
      <c r="K45" s="26"/>
      <c r="L45" s="26"/>
      <c r="M45" s="24"/>
      <c r="N45" s="26"/>
      <c r="O45" s="26"/>
      <c r="P45" s="24">
        <v>2500</v>
      </c>
      <c r="Q45" s="26"/>
    </row>
    <row r="46" spans="1:19" s="5" customFormat="1" ht="18" customHeight="1" x14ac:dyDescent="0.25">
      <c r="A46" s="5" t="s">
        <v>39</v>
      </c>
      <c r="B46" s="38"/>
      <c r="E46" s="4" t="s">
        <v>1121</v>
      </c>
      <c r="F46" s="5" t="s">
        <v>845</v>
      </c>
      <c r="G46" s="5" t="s">
        <v>1586</v>
      </c>
      <c r="H46" s="7" t="s">
        <v>916</v>
      </c>
      <c r="I46" s="54"/>
      <c r="J46" s="45">
        <v>8000</v>
      </c>
      <c r="K46" s="55"/>
      <c r="L46" s="55"/>
      <c r="M46" s="45"/>
      <c r="N46" s="90"/>
      <c r="O46" s="90"/>
      <c r="P46" s="2">
        <v>1500</v>
      </c>
    </row>
    <row r="47" spans="1:19" ht="12.75" customHeight="1" x14ac:dyDescent="0.25">
      <c r="A47" s="1" t="s">
        <v>150</v>
      </c>
      <c r="B47" s="5"/>
      <c r="C47" s="22"/>
      <c r="D47" s="22"/>
      <c r="E47" s="4" t="s">
        <v>43</v>
      </c>
      <c r="F47" s="1" t="s">
        <v>87</v>
      </c>
      <c r="G47" s="43" t="s">
        <v>88</v>
      </c>
      <c r="H47" s="43" t="s">
        <v>102</v>
      </c>
      <c r="J47" s="2">
        <v>5000</v>
      </c>
      <c r="K47" s="26"/>
      <c r="L47" s="26"/>
      <c r="M47" s="24">
        <v>1982</v>
      </c>
      <c r="N47" s="26"/>
      <c r="O47" s="26"/>
      <c r="P47" s="24">
        <f>+J47-M47</f>
        <v>3018</v>
      </c>
      <c r="Q47" s="26"/>
    </row>
    <row r="48" spans="1:19" ht="12.75" customHeight="1" x14ac:dyDescent="0.25">
      <c r="A48" s="1" t="s">
        <v>150</v>
      </c>
      <c r="B48" s="5"/>
      <c r="C48" s="22"/>
      <c r="D48" s="22"/>
      <c r="E48" s="4" t="s">
        <v>43</v>
      </c>
      <c r="F48" s="1" t="s">
        <v>89</v>
      </c>
      <c r="G48" s="43" t="s">
        <v>88</v>
      </c>
      <c r="H48" s="43" t="s">
        <v>102</v>
      </c>
      <c r="J48" s="2">
        <v>4700</v>
      </c>
      <c r="K48" s="26"/>
      <c r="L48" s="26"/>
      <c r="M48" s="24">
        <v>1480</v>
      </c>
      <c r="N48" s="26"/>
      <c r="O48" s="26"/>
      <c r="P48" s="24">
        <f>+J48-M48</f>
        <v>3220</v>
      </c>
      <c r="Q48" s="26"/>
    </row>
    <row r="49" spans="1:19" ht="12.75" customHeight="1" x14ac:dyDescent="0.25">
      <c r="A49" s="112"/>
      <c r="B49" s="112"/>
      <c r="C49" s="112"/>
      <c r="D49" s="112"/>
      <c r="E49" s="4" t="s">
        <v>43</v>
      </c>
      <c r="F49" s="1" t="s">
        <v>90</v>
      </c>
      <c r="G49" s="43" t="s">
        <v>91</v>
      </c>
      <c r="H49" s="43" t="s">
        <v>102</v>
      </c>
      <c r="J49" s="2">
        <v>6400</v>
      </c>
      <c r="K49" s="26"/>
      <c r="L49" s="26"/>
      <c r="M49" s="24"/>
      <c r="N49" s="26"/>
      <c r="O49" s="26"/>
      <c r="P49" s="24">
        <v>2500</v>
      </c>
      <c r="Q49" s="26"/>
    </row>
    <row r="50" spans="1:19" ht="12.75" customHeight="1" x14ac:dyDescent="0.25">
      <c r="B50" s="113"/>
      <c r="C50" s="113"/>
      <c r="D50" s="113"/>
      <c r="E50" s="4" t="s">
        <v>43</v>
      </c>
      <c r="F50" s="1" t="s">
        <v>92</v>
      </c>
      <c r="G50" s="43" t="s">
        <v>929</v>
      </c>
      <c r="H50" s="43" t="s">
        <v>614</v>
      </c>
      <c r="I50" s="44"/>
      <c r="J50" s="58">
        <v>7000</v>
      </c>
      <c r="K50" s="46"/>
      <c r="L50" s="46"/>
      <c r="M50" s="47"/>
      <c r="N50" s="88"/>
      <c r="O50" s="88"/>
      <c r="P50" s="24">
        <v>2500</v>
      </c>
      <c r="Q50" s="26"/>
      <c r="S50" s="26"/>
    </row>
    <row r="51" spans="1:19" ht="12.75" customHeight="1" x14ac:dyDescent="0.25">
      <c r="B51" s="113"/>
      <c r="C51" s="113"/>
      <c r="D51" s="113"/>
      <c r="E51" s="4" t="s">
        <v>43</v>
      </c>
      <c r="F51" s="1" t="s">
        <v>93</v>
      </c>
      <c r="G51" s="43" t="s">
        <v>929</v>
      </c>
      <c r="H51" s="43" t="s">
        <v>614</v>
      </c>
      <c r="I51" s="44"/>
      <c r="J51" s="58">
        <v>7000</v>
      </c>
      <c r="K51" s="46"/>
      <c r="L51" s="46"/>
      <c r="M51" s="47"/>
      <c r="N51" s="88"/>
      <c r="O51" s="88"/>
      <c r="P51" s="24">
        <v>1000</v>
      </c>
      <c r="Q51" s="26"/>
      <c r="S51" s="26"/>
    </row>
    <row r="52" spans="1:19" ht="12.75" customHeight="1" x14ac:dyDescent="0.25">
      <c r="A52" s="1" t="s">
        <v>39</v>
      </c>
      <c r="B52" s="113"/>
      <c r="C52" s="113"/>
      <c r="D52" s="113"/>
      <c r="E52" s="4" t="s">
        <v>43</v>
      </c>
      <c r="F52" s="1" t="s">
        <v>94</v>
      </c>
      <c r="G52" s="43" t="s">
        <v>929</v>
      </c>
      <c r="H52" s="43" t="s">
        <v>614</v>
      </c>
      <c r="I52" s="44"/>
      <c r="J52" s="58">
        <v>7000</v>
      </c>
      <c r="K52" s="46"/>
      <c r="L52" s="46"/>
      <c r="M52" s="47"/>
      <c r="N52" s="88"/>
      <c r="O52" s="88"/>
      <c r="P52" s="24">
        <v>2500</v>
      </c>
      <c r="Q52" s="26"/>
      <c r="S52" s="26"/>
    </row>
    <row r="53" spans="1:19" ht="12.75" customHeight="1" x14ac:dyDescent="0.25">
      <c r="A53" s="1" t="s">
        <v>39</v>
      </c>
      <c r="B53" s="113"/>
      <c r="C53" s="113"/>
      <c r="D53" s="113"/>
      <c r="E53" s="4" t="s">
        <v>43</v>
      </c>
      <c r="F53" s="1" t="s">
        <v>95</v>
      </c>
      <c r="G53" s="43" t="s">
        <v>929</v>
      </c>
      <c r="H53" s="43" t="s">
        <v>614</v>
      </c>
      <c r="I53" s="44"/>
      <c r="J53" s="58">
        <v>7000</v>
      </c>
      <c r="K53" s="46"/>
      <c r="L53" s="46"/>
      <c r="M53" s="47"/>
      <c r="N53" s="88"/>
      <c r="O53" s="88"/>
      <c r="P53" s="24">
        <v>2500</v>
      </c>
      <c r="Q53" s="26"/>
      <c r="S53" s="26"/>
    </row>
    <row r="54" spans="1:19" ht="12.75" customHeight="1" x14ac:dyDescent="0.25">
      <c r="E54" s="4" t="s">
        <v>1002</v>
      </c>
      <c r="F54" s="1" t="s">
        <v>958</v>
      </c>
      <c r="G54" s="43" t="s">
        <v>1089</v>
      </c>
      <c r="H54" s="43" t="s">
        <v>612</v>
      </c>
      <c r="J54" s="2">
        <v>7500</v>
      </c>
      <c r="K54" s="26"/>
      <c r="L54" s="26"/>
      <c r="M54" s="24"/>
      <c r="N54" s="26"/>
      <c r="O54" s="26"/>
      <c r="P54" s="24">
        <v>2500</v>
      </c>
      <c r="Q54" s="26"/>
      <c r="S54" s="26"/>
    </row>
    <row r="55" spans="1:19" x14ac:dyDescent="0.25">
      <c r="A55" s="1" t="s">
        <v>39</v>
      </c>
      <c r="E55" s="4" t="s">
        <v>43</v>
      </c>
      <c r="F55" s="1" t="s">
        <v>70</v>
      </c>
      <c r="G55" s="1" t="s">
        <v>71</v>
      </c>
      <c r="H55" s="43" t="s">
        <v>629</v>
      </c>
      <c r="J55" s="2">
        <v>8000</v>
      </c>
      <c r="K55" s="26"/>
      <c r="L55" s="26"/>
      <c r="M55" s="24"/>
      <c r="N55" s="26"/>
      <c r="O55" s="26"/>
      <c r="P55" s="24">
        <v>1000</v>
      </c>
    </row>
    <row r="56" spans="1:19" x14ac:dyDescent="0.25">
      <c r="A56" s="1" t="s">
        <v>39</v>
      </c>
      <c r="E56" s="4" t="s">
        <v>43</v>
      </c>
      <c r="F56" s="1" t="s">
        <v>68</v>
      </c>
      <c r="G56" s="1" t="s">
        <v>69</v>
      </c>
      <c r="H56" s="43" t="s">
        <v>629</v>
      </c>
      <c r="J56" s="2">
        <v>12000</v>
      </c>
      <c r="K56" s="26"/>
      <c r="L56" s="26"/>
      <c r="M56" s="24"/>
      <c r="N56" s="26"/>
      <c r="O56" s="26"/>
      <c r="P56" s="24">
        <v>1500</v>
      </c>
      <c r="R56" s="26"/>
    </row>
    <row r="57" spans="1:19" ht="12.75" customHeight="1" x14ac:dyDescent="0.25">
      <c r="A57" s="1" t="s">
        <v>39</v>
      </c>
      <c r="B57" s="5"/>
      <c r="C57" s="22"/>
      <c r="D57" s="22"/>
      <c r="E57" s="4" t="s">
        <v>43</v>
      </c>
      <c r="F57" s="1" t="s">
        <v>96</v>
      </c>
      <c r="G57" s="43" t="s">
        <v>97</v>
      </c>
      <c r="H57" s="43" t="s">
        <v>102</v>
      </c>
      <c r="J57" s="2">
        <v>4402</v>
      </c>
      <c r="K57" s="26"/>
      <c r="L57" s="26"/>
      <c r="M57" s="24">
        <v>1186</v>
      </c>
      <c r="N57" s="26"/>
      <c r="O57" s="26"/>
      <c r="P57" s="24">
        <f>+J57-M57</f>
        <v>3216</v>
      </c>
      <c r="Q57" s="26"/>
      <c r="R57" s="26"/>
      <c r="S57" s="26"/>
    </row>
    <row r="58" spans="1:19" ht="13.5" customHeight="1" x14ac:dyDescent="0.25">
      <c r="A58" s="1" t="s">
        <v>150</v>
      </c>
      <c r="E58" s="4" t="s">
        <v>43</v>
      </c>
      <c r="F58" s="1" t="s">
        <v>904</v>
      </c>
      <c r="G58" s="43" t="s">
        <v>76</v>
      </c>
      <c r="H58" s="43" t="s">
        <v>612</v>
      </c>
      <c r="J58" s="2">
        <v>5000</v>
      </c>
      <c r="K58" s="26"/>
      <c r="L58" s="26"/>
      <c r="M58" s="24"/>
      <c r="N58" s="26"/>
      <c r="O58" s="26"/>
      <c r="P58" s="24">
        <v>1000</v>
      </c>
    </row>
    <row r="59" spans="1:19" ht="18" customHeight="1" x14ac:dyDescent="0.25">
      <c r="A59" s="1" t="s">
        <v>150</v>
      </c>
      <c r="E59" s="4" t="s">
        <v>43</v>
      </c>
      <c r="F59" s="1" t="s">
        <v>1612</v>
      </c>
      <c r="G59" s="43" t="s">
        <v>1613</v>
      </c>
      <c r="H59" s="43" t="s">
        <v>1640</v>
      </c>
      <c r="J59" s="2">
        <v>5600</v>
      </c>
      <c r="K59" s="26"/>
      <c r="L59" s="26"/>
      <c r="M59" s="24"/>
      <c r="N59" s="26"/>
      <c r="O59" s="26"/>
      <c r="P59" s="24">
        <v>1000</v>
      </c>
    </row>
    <row r="60" spans="1:19" ht="22.5" customHeight="1" x14ac:dyDescent="0.25">
      <c r="E60" s="4" t="s">
        <v>1002</v>
      </c>
      <c r="F60" s="1" t="s">
        <v>1621</v>
      </c>
      <c r="G60" s="43" t="s">
        <v>1835</v>
      </c>
      <c r="H60" s="43" t="s">
        <v>1640</v>
      </c>
      <c r="J60" s="2">
        <v>5600</v>
      </c>
      <c r="K60" s="26"/>
      <c r="L60" s="26"/>
      <c r="M60" s="24"/>
      <c r="N60" s="26"/>
      <c r="O60" s="26"/>
      <c r="P60" s="24">
        <v>1000</v>
      </c>
    </row>
    <row r="61" spans="1:19" ht="12.75" customHeight="1" x14ac:dyDescent="0.25">
      <c r="A61" s="1" t="s">
        <v>150</v>
      </c>
      <c r="E61" s="4" t="s">
        <v>43</v>
      </c>
      <c r="F61" s="1" t="s">
        <v>1667</v>
      </c>
      <c r="G61" s="43" t="s">
        <v>1674</v>
      </c>
      <c r="H61" s="43" t="s">
        <v>1640</v>
      </c>
      <c r="J61" s="2">
        <v>4000</v>
      </c>
      <c r="K61" s="26"/>
      <c r="L61" s="26"/>
      <c r="M61" s="24"/>
      <c r="N61" s="26"/>
      <c r="O61" s="26"/>
      <c r="P61" s="24">
        <v>1000</v>
      </c>
    </row>
    <row r="62" spans="1:19" ht="12.75" customHeight="1" x14ac:dyDescent="0.25">
      <c r="A62" s="1" t="s">
        <v>48</v>
      </c>
      <c r="E62" s="4" t="s">
        <v>43</v>
      </c>
      <c r="F62" s="1" t="s">
        <v>1638</v>
      </c>
      <c r="G62" s="43" t="s">
        <v>1613</v>
      </c>
      <c r="H62" s="43" t="s">
        <v>1640</v>
      </c>
      <c r="J62" s="2">
        <v>5600</v>
      </c>
      <c r="K62" s="26"/>
      <c r="L62" s="26"/>
      <c r="M62" s="24"/>
      <c r="N62" s="26"/>
      <c r="O62" s="26"/>
      <c r="P62" s="24">
        <v>1000</v>
      </c>
    </row>
    <row r="63" spans="1:19" ht="12.75" customHeight="1" x14ac:dyDescent="0.25">
      <c r="A63" s="1" t="s">
        <v>48</v>
      </c>
      <c r="E63" s="4" t="s">
        <v>43</v>
      </c>
      <c r="F63" s="1" t="s">
        <v>1639</v>
      </c>
      <c r="G63" s="43" t="s">
        <v>1613</v>
      </c>
      <c r="H63" s="43" t="s">
        <v>1640</v>
      </c>
      <c r="J63" s="2">
        <v>5600</v>
      </c>
      <c r="K63" s="26"/>
      <c r="L63" s="26"/>
      <c r="M63" s="24"/>
      <c r="N63" s="26"/>
      <c r="O63" s="26"/>
      <c r="P63" s="24">
        <v>1000</v>
      </c>
    </row>
    <row r="64" spans="1:19" ht="12.75" customHeight="1" x14ac:dyDescent="0.25">
      <c r="E64" s="4" t="s">
        <v>43</v>
      </c>
      <c r="F64" s="1" t="s">
        <v>1641</v>
      </c>
      <c r="G64" s="43" t="s">
        <v>1613</v>
      </c>
      <c r="H64" s="43" t="s">
        <v>1640</v>
      </c>
      <c r="J64" s="2">
        <v>5600</v>
      </c>
      <c r="K64" s="26"/>
      <c r="L64" s="26"/>
      <c r="M64" s="24"/>
      <c r="N64" s="26"/>
      <c r="O64" s="26"/>
      <c r="P64" s="24">
        <v>1000</v>
      </c>
    </row>
    <row r="65" spans="1:17" ht="12.75" customHeight="1" x14ac:dyDescent="0.25">
      <c r="E65" s="4" t="s">
        <v>43</v>
      </c>
      <c r="F65" s="1" t="s">
        <v>1642</v>
      </c>
      <c r="G65" s="43" t="s">
        <v>1613</v>
      </c>
      <c r="H65" s="43" t="s">
        <v>1640</v>
      </c>
      <c r="J65" s="2">
        <v>5600</v>
      </c>
      <c r="K65" s="26"/>
      <c r="L65" s="26"/>
      <c r="M65" s="24"/>
      <c r="N65" s="26"/>
      <c r="O65" s="26"/>
      <c r="P65" s="24">
        <v>1000</v>
      </c>
    </row>
    <row r="66" spans="1:17" ht="12.75" customHeight="1" x14ac:dyDescent="0.25">
      <c r="E66" s="4" t="s">
        <v>43</v>
      </c>
      <c r="F66" s="1" t="s">
        <v>1624</v>
      </c>
      <c r="G66" s="43" t="s">
        <v>1613</v>
      </c>
      <c r="H66" s="43" t="s">
        <v>1640</v>
      </c>
      <c r="J66" s="2">
        <v>5600</v>
      </c>
      <c r="K66" s="26"/>
      <c r="L66" s="26"/>
      <c r="M66" s="24"/>
      <c r="N66" s="26"/>
      <c r="O66" s="26"/>
      <c r="P66" s="24">
        <v>1000</v>
      </c>
    </row>
    <row r="67" spans="1:17" ht="12.75" customHeight="1" x14ac:dyDescent="0.25">
      <c r="E67" s="4" t="s">
        <v>43</v>
      </c>
      <c r="F67" s="1" t="s">
        <v>1626</v>
      </c>
      <c r="G67" s="43" t="s">
        <v>1613</v>
      </c>
      <c r="H67" s="43" t="s">
        <v>1640</v>
      </c>
      <c r="J67" s="2">
        <v>5600</v>
      </c>
      <c r="K67" s="26"/>
      <c r="L67" s="26"/>
      <c r="M67" s="24"/>
      <c r="N67" s="26"/>
      <c r="O67" s="26"/>
      <c r="P67" s="24">
        <v>1000</v>
      </c>
    </row>
    <row r="68" spans="1:17" ht="12.75" customHeight="1" x14ac:dyDescent="0.25">
      <c r="A68" s="1" t="s">
        <v>39</v>
      </c>
      <c r="E68" s="4" t="s">
        <v>43</v>
      </c>
      <c r="F68" s="1" t="s">
        <v>1671</v>
      </c>
      <c r="G68" s="43" t="s">
        <v>1674</v>
      </c>
      <c r="H68" s="43" t="s">
        <v>1640</v>
      </c>
      <c r="J68" s="2">
        <v>4000</v>
      </c>
      <c r="K68" s="26"/>
      <c r="L68" s="26"/>
      <c r="M68" s="24"/>
      <c r="N68" s="26"/>
      <c r="O68" s="26"/>
      <c r="P68" s="24">
        <v>1000</v>
      </c>
    </row>
    <row r="69" spans="1:17" ht="12.75" customHeight="1" x14ac:dyDescent="0.25">
      <c r="E69" s="4" t="s">
        <v>43</v>
      </c>
      <c r="F69" s="1" t="s">
        <v>386</v>
      </c>
      <c r="G69" s="43" t="s">
        <v>1781</v>
      </c>
      <c r="H69" s="43" t="s">
        <v>1640</v>
      </c>
      <c r="J69" s="2">
        <v>5600</v>
      </c>
      <c r="K69" s="26"/>
      <c r="L69" s="26"/>
      <c r="M69" s="24"/>
      <c r="N69" s="26"/>
      <c r="O69" s="26"/>
      <c r="P69" s="24">
        <v>1000</v>
      </c>
    </row>
    <row r="70" spans="1:17" ht="12.75" customHeight="1" x14ac:dyDescent="0.25">
      <c r="A70" s="1" t="s">
        <v>39</v>
      </c>
      <c r="E70" s="4" t="s">
        <v>103</v>
      </c>
      <c r="F70" s="1" t="s">
        <v>507</v>
      </c>
      <c r="G70" s="43" t="s">
        <v>1627</v>
      </c>
      <c r="H70" s="43" t="s">
        <v>1640</v>
      </c>
      <c r="J70" s="2">
        <v>8000</v>
      </c>
      <c r="K70" s="26"/>
      <c r="L70" s="26"/>
      <c r="M70" s="24"/>
      <c r="N70" s="26"/>
      <c r="O70" s="26"/>
      <c r="P70" s="24">
        <v>1000</v>
      </c>
    </row>
    <row r="71" spans="1:17" ht="12.75" customHeight="1" x14ac:dyDescent="0.25">
      <c r="E71" s="4"/>
      <c r="G71" s="43"/>
      <c r="H71" s="43"/>
      <c r="J71" s="2"/>
      <c r="K71" s="26"/>
      <c r="L71" s="26"/>
      <c r="M71" s="24"/>
      <c r="N71" s="26"/>
      <c r="O71" s="26"/>
      <c r="P71" s="24"/>
    </row>
    <row r="72" spans="1:17" s="103" customFormat="1" ht="30" customHeight="1" x14ac:dyDescent="0.3">
      <c r="A72" s="97" t="s">
        <v>19</v>
      </c>
      <c r="B72" s="98" t="s">
        <v>41</v>
      </c>
      <c r="C72" s="99"/>
      <c r="D72" s="99" t="s">
        <v>99</v>
      </c>
      <c r="E72" s="100" t="s">
        <v>1847</v>
      </c>
      <c r="F72" s="100" t="s">
        <v>40</v>
      </c>
      <c r="G72" s="101" t="s">
        <v>1848</v>
      </c>
      <c r="H72" s="100" t="s">
        <v>1458</v>
      </c>
      <c r="I72" s="99"/>
      <c r="J72" s="102">
        <f>SUM(J75:J178)</f>
        <v>2144245</v>
      </c>
      <c r="K72" s="102"/>
      <c r="L72" s="102"/>
      <c r="M72" s="102">
        <f>SUM(M75:M178)</f>
        <v>232812</v>
      </c>
      <c r="N72" s="102"/>
      <c r="O72" s="102"/>
      <c r="P72" s="102">
        <f>SUM(P75:P178)</f>
        <v>443456</v>
      </c>
    </row>
    <row r="73" spans="1:17" ht="12.75" customHeight="1" x14ac:dyDescent="0.25">
      <c r="A73" s="35"/>
      <c r="B73" s="36">
        <v>11</v>
      </c>
      <c r="C73" s="38"/>
      <c r="D73" s="38"/>
      <c r="E73" s="38" t="s">
        <v>35</v>
      </c>
      <c r="F73" s="38"/>
      <c r="G73" s="38"/>
      <c r="H73" s="8"/>
      <c r="I73" s="38"/>
      <c r="J73" s="2"/>
      <c r="K73" s="2"/>
      <c r="L73" s="2"/>
      <c r="M73" s="2"/>
      <c r="N73" s="2"/>
      <c r="O73" s="2"/>
      <c r="P73" s="2"/>
    </row>
    <row r="74" spans="1:17" ht="12.75" customHeight="1" x14ac:dyDescent="0.25">
      <c r="A74" s="35"/>
      <c r="B74" s="36">
        <v>22</v>
      </c>
      <c r="C74" s="38"/>
      <c r="D74" s="38"/>
      <c r="E74" s="38" t="s">
        <v>36</v>
      </c>
      <c r="F74" s="38"/>
      <c r="G74" s="38"/>
      <c r="H74" s="8"/>
      <c r="I74" s="38"/>
      <c r="J74" s="2"/>
      <c r="K74" s="2"/>
      <c r="L74" s="2"/>
      <c r="M74" s="2"/>
      <c r="N74" s="2"/>
      <c r="O74" s="2"/>
      <c r="P74" s="2"/>
      <c r="Q74" s="26"/>
    </row>
    <row r="75" spans="1:17" ht="12.75" customHeight="1" x14ac:dyDescent="0.25">
      <c r="E75" s="1" t="s">
        <v>103</v>
      </c>
      <c r="F75" s="1" t="s">
        <v>104</v>
      </c>
      <c r="G75" s="1" t="s">
        <v>105</v>
      </c>
      <c r="H75" s="3" t="s">
        <v>229</v>
      </c>
      <c r="J75" s="2">
        <v>7000</v>
      </c>
      <c r="K75" s="26"/>
      <c r="L75" s="26"/>
      <c r="M75" s="24">
        <v>3379</v>
      </c>
      <c r="N75" s="26"/>
      <c r="O75" s="26"/>
      <c r="P75" s="24">
        <f>+J75-M75</f>
        <v>3621</v>
      </c>
    </row>
    <row r="76" spans="1:17" ht="19.5" customHeight="1" x14ac:dyDescent="0.25">
      <c r="E76" s="1" t="s">
        <v>103</v>
      </c>
      <c r="F76" s="1" t="s">
        <v>100</v>
      </c>
      <c r="G76" s="43" t="s">
        <v>101</v>
      </c>
      <c r="H76" s="43" t="s">
        <v>614</v>
      </c>
      <c r="I76" s="44"/>
      <c r="J76" s="2">
        <v>10000</v>
      </c>
      <c r="K76" s="46"/>
      <c r="L76" s="46"/>
      <c r="M76" s="47"/>
      <c r="N76" s="88"/>
      <c r="O76" s="88"/>
      <c r="P76" s="24">
        <v>2500</v>
      </c>
    </row>
    <row r="77" spans="1:17" ht="15" customHeight="1" x14ac:dyDescent="0.25">
      <c r="E77" s="1" t="s">
        <v>103</v>
      </c>
      <c r="F77" s="1" t="s">
        <v>177</v>
      </c>
      <c r="G77" s="43" t="s">
        <v>178</v>
      </c>
      <c r="H77" s="43" t="s">
        <v>1454</v>
      </c>
      <c r="I77" s="44"/>
      <c r="J77" s="2">
        <v>48700</v>
      </c>
      <c r="K77" s="46"/>
      <c r="L77" s="46"/>
      <c r="M77" s="47">
        <v>15737</v>
      </c>
      <c r="N77" s="88"/>
      <c r="O77" s="88"/>
      <c r="P77" s="24">
        <v>10000</v>
      </c>
    </row>
    <row r="78" spans="1:17" ht="12.75" customHeight="1" x14ac:dyDescent="0.25">
      <c r="B78" s="5"/>
      <c r="C78" s="22"/>
      <c r="D78" s="22"/>
      <c r="E78" s="1" t="s">
        <v>103</v>
      </c>
      <c r="F78" s="1" t="s">
        <v>74</v>
      </c>
      <c r="G78" s="3" t="s">
        <v>1656</v>
      </c>
      <c r="H78" s="43" t="s">
        <v>1454</v>
      </c>
      <c r="J78" s="2">
        <v>32892</v>
      </c>
      <c r="K78" s="26"/>
      <c r="L78" s="26"/>
      <c r="M78" s="24"/>
      <c r="N78" s="26"/>
      <c r="O78" s="26"/>
      <c r="P78" s="24">
        <v>5500</v>
      </c>
      <c r="Q78" s="26"/>
    </row>
    <row r="79" spans="1:17" ht="12.75" customHeight="1" x14ac:dyDescent="0.25">
      <c r="C79" s="23"/>
      <c r="D79" s="23"/>
      <c r="E79" s="1" t="s">
        <v>1145</v>
      </c>
      <c r="F79" s="1" t="s">
        <v>698</v>
      </c>
      <c r="G79" s="1" t="s">
        <v>1154</v>
      </c>
      <c r="H79" s="43" t="s">
        <v>1455</v>
      </c>
      <c r="I79" s="44"/>
      <c r="J79" s="45">
        <v>21000</v>
      </c>
      <c r="K79" s="46"/>
      <c r="L79" s="46"/>
      <c r="M79" s="47"/>
      <c r="N79" s="88"/>
      <c r="O79" s="88"/>
      <c r="P79" s="58">
        <v>2200</v>
      </c>
    </row>
    <row r="80" spans="1:17" x14ac:dyDescent="0.25">
      <c r="E80" s="56" t="s">
        <v>103</v>
      </c>
      <c r="F80" s="1" t="s">
        <v>108</v>
      </c>
      <c r="G80" s="1" t="s">
        <v>1587</v>
      </c>
      <c r="H80" s="3" t="s">
        <v>1456</v>
      </c>
      <c r="J80" s="2">
        <v>36500</v>
      </c>
      <c r="K80" s="26"/>
      <c r="L80" s="26"/>
      <c r="M80" s="24"/>
      <c r="N80" s="26"/>
      <c r="O80" s="26"/>
      <c r="P80" s="24">
        <v>7500</v>
      </c>
    </row>
    <row r="81" spans="1:23" ht="12.75" customHeight="1" x14ac:dyDescent="0.25">
      <c r="C81" s="23"/>
      <c r="D81" s="23"/>
      <c r="E81" s="1" t="s">
        <v>103</v>
      </c>
      <c r="F81" s="1" t="s">
        <v>540</v>
      </c>
      <c r="G81" s="1" t="s">
        <v>1153</v>
      </c>
      <c r="H81" s="43" t="s">
        <v>1455</v>
      </c>
      <c r="I81" s="44"/>
      <c r="J81" s="45">
        <v>18500</v>
      </c>
      <c r="K81" s="46"/>
      <c r="L81" s="46"/>
      <c r="M81" s="47"/>
      <c r="N81" s="88"/>
      <c r="O81" s="88"/>
      <c r="P81" s="58">
        <v>3500</v>
      </c>
    </row>
    <row r="82" spans="1:23" ht="12.75" customHeight="1" x14ac:dyDescent="0.25">
      <c r="C82" s="23"/>
      <c r="D82" s="23"/>
      <c r="E82" s="1" t="s">
        <v>103</v>
      </c>
      <c r="F82" s="1" t="s">
        <v>1026</v>
      </c>
      <c r="G82" s="1" t="s">
        <v>1588</v>
      </c>
      <c r="H82" s="43" t="s">
        <v>1455</v>
      </c>
      <c r="I82" s="44"/>
      <c r="J82" s="45">
        <v>11250</v>
      </c>
      <c r="K82" s="46"/>
      <c r="L82" s="46"/>
      <c r="M82" s="47"/>
      <c r="N82" s="88"/>
      <c r="O82" s="88"/>
      <c r="P82" s="58">
        <v>1250</v>
      </c>
    </row>
    <row r="83" spans="1:23" ht="12.75" customHeight="1" x14ac:dyDescent="0.25">
      <c r="A83" s="1" t="s">
        <v>44</v>
      </c>
      <c r="E83" s="1" t="s">
        <v>2069</v>
      </c>
      <c r="F83" s="1" t="s">
        <v>112</v>
      </c>
      <c r="G83" s="43" t="s">
        <v>934</v>
      </c>
      <c r="H83" s="43" t="s">
        <v>1454</v>
      </c>
      <c r="I83" s="44"/>
      <c r="J83" s="45">
        <v>19000</v>
      </c>
      <c r="K83" s="46"/>
      <c r="L83" s="46"/>
      <c r="M83" s="47"/>
      <c r="N83" s="88"/>
      <c r="O83" s="88"/>
      <c r="P83" s="24">
        <v>2000</v>
      </c>
    </row>
    <row r="84" spans="1:23" ht="12.75" customHeight="1" x14ac:dyDescent="0.25">
      <c r="A84" s="1" t="s">
        <v>44</v>
      </c>
      <c r="E84" s="12" t="s">
        <v>103</v>
      </c>
      <c r="F84" s="12" t="s">
        <v>373</v>
      </c>
      <c r="G84" s="12" t="s">
        <v>1589</v>
      </c>
      <c r="H84" s="21" t="s">
        <v>614</v>
      </c>
      <c r="I84" s="57"/>
      <c r="J84" s="91">
        <v>13600</v>
      </c>
      <c r="K84" s="46"/>
      <c r="L84" s="46"/>
      <c r="M84" s="47"/>
      <c r="N84" s="88"/>
      <c r="O84" s="88"/>
      <c r="P84" s="24">
        <v>5500</v>
      </c>
    </row>
    <row r="85" spans="1:23" x14ac:dyDescent="0.25">
      <c r="E85" s="12" t="s">
        <v>103</v>
      </c>
      <c r="F85" s="1" t="s">
        <v>114</v>
      </c>
      <c r="G85" s="1" t="s">
        <v>115</v>
      </c>
      <c r="H85" s="43" t="s">
        <v>171</v>
      </c>
      <c r="I85" s="44"/>
      <c r="J85" s="45">
        <v>23600</v>
      </c>
      <c r="K85" s="46"/>
      <c r="L85" s="46"/>
      <c r="M85" s="47">
        <v>21600</v>
      </c>
      <c r="N85" s="88"/>
      <c r="O85" s="88"/>
      <c r="P85" s="58">
        <f>+J85-M85</f>
        <v>2000</v>
      </c>
    </row>
    <row r="86" spans="1:23" ht="12.75" customHeight="1" x14ac:dyDescent="0.25">
      <c r="A86" s="1" t="s">
        <v>39</v>
      </c>
      <c r="C86" s="112"/>
      <c r="D86" s="112"/>
      <c r="E86" s="12" t="s">
        <v>103</v>
      </c>
      <c r="F86" s="1" t="s">
        <v>116</v>
      </c>
      <c r="G86" s="1" t="s">
        <v>117</v>
      </c>
      <c r="H86" s="43" t="s">
        <v>132</v>
      </c>
      <c r="I86" s="44"/>
      <c r="J86" s="45">
        <v>11800</v>
      </c>
      <c r="K86" s="46"/>
      <c r="L86" s="46"/>
      <c r="M86" s="47">
        <v>5318</v>
      </c>
      <c r="N86" s="88"/>
      <c r="O86" s="88"/>
      <c r="P86" s="58">
        <f>+J86-M86</f>
        <v>6482</v>
      </c>
    </row>
    <row r="87" spans="1:23" s="60" customFormat="1" ht="12.75" customHeight="1" x14ac:dyDescent="0.25">
      <c r="A87" s="1"/>
      <c r="B87" s="38"/>
      <c r="C87" s="1"/>
      <c r="D87" s="1"/>
      <c r="E87" s="12" t="s">
        <v>103</v>
      </c>
      <c r="F87" s="1" t="s">
        <v>118</v>
      </c>
      <c r="G87" s="1" t="s">
        <v>1084</v>
      </c>
      <c r="H87" s="43" t="s">
        <v>915</v>
      </c>
      <c r="I87" s="44"/>
      <c r="J87" s="45">
        <v>14000</v>
      </c>
      <c r="K87" s="46"/>
      <c r="L87" s="46"/>
      <c r="M87" s="47"/>
      <c r="N87" s="88"/>
      <c r="O87" s="88"/>
      <c r="P87" s="58">
        <v>2500</v>
      </c>
      <c r="Q87" s="26"/>
      <c r="R87" s="26"/>
      <c r="S87" s="26"/>
      <c r="T87" s="26"/>
      <c r="U87" s="1"/>
      <c r="V87" s="1"/>
      <c r="W87" s="59"/>
    </row>
    <row r="88" spans="1:23" ht="12.75" customHeight="1" x14ac:dyDescent="0.25">
      <c r="E88" s="12" t="s">
        <v>103</v>
      </c>
      <c r="F88" s="1" t="s">
        <v>120</v>
      </c>
      <c r="G88" s="43" t="s">
        <v>1590</v>
      </c>
      <c r="H88" s="43" t="s">
        <v>1454</v>
      </c>
      <c r="I88" s="44"/>
      <c r="J88" s="45">
        <v>51700</v>
      </c>
      <c r="K88" s="46"/>
      <c r="L88" s="46"/>
      <c r="M88" s="47">
        <v>13000</v>
      </c>
      <c r="N88" s="88"/>
      <c r="O88" s="88"/>
      <c r="P88" s="24">
        <v>11000</v>
      </c>
    </row>
    <row r="89" spans="1:23" ht="15" customHeight="1" x14ac:dyDescent="0.25">
      <c r="C89" s="23"/>
      <c r="D89" s="23"/>
      <c r="E89" s="12" t="s">
        <v>103</v>
      </c>
      <c r="F89" s="1" t="s">
        <v>618</v>
      </c>
      <c r="G89" s="1" t="s">
        <v>1153</v>
      </c>
      <c r="H89" s="43" t="s">
        <v>1455</v>
      </c>
      <c r="I89" s="44"/>
      <c r="J89" s="45">
        <v>20000</v>
      </c>
      <c r="K89" s="46"/>
      <c r="L89" s="46"/>
      <c r="M89" s="47"/>
      <c r="N89" s="88"/>
      <c r="O89" s="88"/>
      <c r="P89" s="58">
        <v>2000</v>
      </c>
    </row>
    <row r="90" spans="1:23" ht="12.75" customHeight="1" x14ac:dyDescent="0.25">
      <c r="E90" s="12" t="s">
        <v>103</v>
      </c>
      <c r="F90" s="1" t="s">
        <v>597</v>
      </c>
      <c r="G90" s="1" t="s">
        <v>1591</v>
      </c>
      <c r="H90" s="21" t="s">
        <v>1454</v>
      </c>
      <c r="I90" s="38"/>
      <c r="J90" s="24">
        <v>38000</v>
      </c>
      <c r="K90" s="26"/>
      <c r="L90" s="26"/>
      <c r="M90" s="24"/>
      <c r="N90" s="26"/>
      <c r="O90" s="26"/>
      <c r="P90" s="24">
        <v>4500</v>
      </c>
    </row>
    <row r="91" spans="1:23" ht="12.75" customHeight="1" x14ac:dyDescent="0.25">
      <c r="E91" s="12" t="s">
        <v>103</v>
      </c>
      <c r="F91" s="1" t="s">
        <v>121</v>
      </c>
      <c r="G91" s="43" t="s">
        <v>942</v>
      </c>
      <c r="H91" s="43" t="s">
        <v>614</v>
      </c>
      <c r="I91" s="44"/>
      <c r="J91" s="45">
        <v>21000</v>
      </c>
      <c r="K91" s="46"/>
      <c r="L91" s="46"/>
      <c r="M91" s="47">
        <v>4000</v>
      </c>
      <c r="N91" s="88"/>
      <c r="O91" s="88"/>
      <c r="P91" s="24">
        <v>8500</v>
      </c>
    </row>
    <row r="92" spans="1:23" s="61" customFormat="1" ht="21" customHeight="1" x14ac:dyDescent="0.25">
      <c r="B92" s="35"/>
      <c r="C92" s="35"/>
      <c r="D92" s="76"/>
      <c r="E92" s="12" t="s">
        <v>103</v>
      </c>
      <c r="F92" s="5" t="s">
        <v>122</v>
      </c>
      <c r="G92" s="6" t="s">
        <v>1657</v>
      </c>
      <c r="H92" s="18" t="s">
        <v>110</v>
      </c>
      <c r="I92" s="62"/>
      <c r="J92" s="2">
        <v>10500</v>
      </c>
      <c r="K92" s="63"/>
      <c r="L92" s="63"/>
      <c r="M92" s="64">
        <v>4800</v>
      </c>
      <c r="N92" s="63"/>
      <c r="O92" s="63"/>
      <c r="P92" s="64">
        <f>+J92-M92</f>
        <v>5700</v>
      </c>
      <c r="Q92" s="62"/>
      <c r="R92" s="62"/>
      <c r="S92" s="63"/>
      <c r="T92" s="63"/>
      <c r="U92" s="5"/>
      <c r="V92" s="5"/>
      <c r="W92" s="59"/>
    </row>
    <row r="93" spans="1:23" s="61" customFormat="1" ht="17.25" customHeight="1" x14ac:dyDescent="0.25">
      <c r="B93" s="35"/>
      <c r="C93" s="35"/>
      <c r="D93" s="76"/>
      <c r="E93" s="12" t="s">
        <v>103</v>
      </c>
      <c r="F93" s="5" t="s">
        <v>123</v>
      </c>
      <c r="G93" s="6" t="s">
        <v>935</v>
      </c>
      <c r="H93" s="18" t="s">
        <v>629</v>
      </c>
      <c r="I93" s="62"/>
      <c r="J93" s="2">
        <v>10000</v>
      </c>
      <c r="K93" s="63"/>
      <c r="L93" s="63"/>
      <c r="M93" s="64"/>
      <c r="N93" s="63"/>
      <c r="O93" s="63"/>
      <c r="P93" s="64">
        <v>4500</v>
      </c>
      <c r="Q93" s="62"/>
      <c r="R93" s="62"/>
      <c r="S93" s="63"/>
      <c r="T93" s="63"/>
      <c r="U93" s="5"/>
      <c r="V93" s="5"/>
      <c r="W93" s="59"/>
    </row>
    <row r="94" spans="1:23" s="5" customFormat="1" ht="12.75" customHeight="1" x14ac:dyDescent="0.25">
      <c r="B94" s="114"/>
      <c r="C94" s="114"/>
      <c r="D94" s="114"/>
      <c r="E94" s="12" t="s">
        <v>103</v>
      </c>
      <c r="F94" s="5" t="s">
        <v>124</v>
      </c>
      <c r="G94" s="7" t="s">
        <v>125</v>
      </c>
      <c r="H94" s="8" t="s">
        <v>1454</v>
      </c>
      <c r="I94" s="54"/>
      <c r="J94" s="45">
        <v>23000</v>
      </c>
      <c r="K94" s="55"/>
      <c r="L94" s="55"/>
      <c r="M94" s="45"/>
      <c r="N94" s="90"/>
      <c r="O94" s="90"/>
      <c r="P94" s="2">
        <v>3000</v>
      </c>
    </row>
    <row r="95" spans="1:23" ht="15" customHeight="1" x14ac:dyDescent="0.25">
      <c r="C95" s="23"/>
      <c r="D95" s="23"/>
      <c r="E95" s="12" t="s">
        <v>103</v>
      </c>
      <c r="F95" s="1" t="s">
        <v>379</v>
      </c>
      <c r="G95" s="1" t="s">
        <v>1016</v>
      </c>
      <c r="H95" s="43" t="s">
        <v>612</v>
      </c>
      <c r="I95" s="44"/>
      <c r="J95" s="45">
        <v>7000</v>
      </c>
      <c r="K95" s="46"/>
      <c r="L95" s="46"/>
      <c r="M95" s="47"/>
      <c r="N95" s="88"/>
      <c r="O95" s="88"/>
      <c r="P95" s="58">
        <v>2000</v>
      </c>
    </row>
    <row r="96" spans="1:23" ht="12.75" customHeight="1" x14ac:dyDescent="0.25">
      <c r="E96" s="4" t="s">
        <v>103</v>
      </c>
      <c r="F96" s="1" t="s">
        <v>126</v>
      </c>
      <c r="G96" s="1" t="s">
        <v>127</v>
      </c>
      <c r="H96" s="43" t="s">
        <v>171</v>
      </c>
      <c r="I96" s="44"/>
      <c r="J96" s="45">
        <v>11500</v>
      </c>
      <c r="K96" s="46"/>
      <c r="L96" s="46"/>
      <c r="M96" s="47">
        <v>1653</v>
      </c>
      <c r="N96" s="88"/>
      <c r="O96" s="88"/>
      <c r="P96" s="58">
        <f>+J96-M96</f>
        <v>9847</v>
      </c>
    </row>
    <row r="97" spans="1:19" ht="12.75" customHeight="1" x14ac:dyDescent="0.25">
      <c r="A97" s="1" t="s">
        <v>44</v>
      </c>
      <c r="E97" s="4" t="s">
        <v>128</v>
      </c>
      <c r="F97" s="1" t="s">
        <v>129</v>
      </c>
      <c r="G97" s="3" t="s">
        <v>130</v>
      </c>
      <c r="H97" s="43" t="s">
        <v>614</v>
      </c>
      <c r="J97" s="45">
        <v>14000</v>
      </c>
      <c r="K97" s="46"/>
      <c r="L97" s="46"/>
      <c r="M97" s="47"/>
      <c r="N97" s="88"/>
      <c r="O97" s="88"/>
      <c r="P97" s="58">
        <v>8500</v>
      </c>
      <c r="Q97" s="26"/>
    </row>
    <row r="98" spans="1:19" ht="15" customHeight="1" x14ac:dyDescent="0.25">
      <c r="A98" s="1" t="s">
        <v>44</v>
      </c>
      <c r="C98" s="23"/>
      <c r="D98" s="23"/>
      <c r="E98" s="1" t="s">
        <v>103</v>
      </c>
      <c r="F98" s="1" t="s">
        <v>311</v>
      </c>
      <c r="G98" s="1" t="s">
        <v>1155</v>
      </c>
      <c r="H98" s="43" t="s">
        <v>612</v>
      </c>
      <c r="I98" s="44"/>
      <c r="J98" s="45">
        <v>9500</v>
      </c>
      <c r="K98" s="46"/>
      <c r="L98" s="46"/>
      <c r="M98" s="47"/>
      <c r="N98" s="88"/>
      <c r="O98" s="88"/>
      <c r="P98" s="58">
        <v>2500</v>
      </c>
    </row>
    <row r="99" spans="1:19" x14ac:dyDescent="0.25">
      <c r="E99" s="1" t="s">
        <v>103</v>
      </c>
      <c r="F99" s="1" t="s">
        <v>133</v>
      </c>
      <c r="G99" s="43" t="s">
        <v>1785</v>
      </c>
      <c r="H99" s="43" t="s">
        <v>614</v>
      </c>
      <c r="I99" s="44"/>
      <c r="J99" s="45">
        <v>19000</v>
      </c>
      <c r="K99" s="46"/>
      <c r="L99" s="46"/>
      <c r="M99" s="47"/>
      <c r="N99" s="88"/>
      <c r="O99" s="88"/>
      <c r="P99" s="24">
        <v>1000</v>
      </c>
      <c r="Q99" s="60"/>
      <c r="R99" s="60"/>
      <c r="S99" s="60"/>
    </row>
    <row r="100" spans="1:19" ht="12.75" customHeight="1" x14ac:dyDescent="0.25">
      <c r="E100" s="1" t="s">
        <v>103</v>
      </c>
      <c r="F100" s="1" t="s">
        <v>134</v>
      </c>
      <c r="G100" s="1" t="s">
        <v>135</v>
      </c>
      <c r="H100" s="43" t="s">
        <v>132</v>
      </c>
      <c r="I100" s="44"/>
      <c r="J100" s="45">
        <v>9992</v>
      </c>
      <c r="K100" s="46"/>
      <c r="L100" s="46"/>
      <c r="M100" s="47">
        <v>6697</v>
      </c>
      <c r="N100" s="88"/>
      <c r="O100" s="88"/>
      <c r="P100" s="58">
        <f>+J100-M100</f>
        <v>3295</v>
      </c>
    </row>
    <row r="101" spans="1:19" ht="15" customHeight="1" x14ac:dyDescent="0.25">
      <c r="A101" s="1" t="s">
        <v>44</v>
      </c>
      <c r="C101" s="23"/>
      <c r="D101" s="23"/>
      <c r="E101" s="1" t="s">
        <v>1083</v>
      </c>
      <c r="F101" s="1" t="s">
        <v>1056</v>
      </c>
      <c r="G101" s="1" t="s">
        <v>1057</v>
      </c>
      <c r="H101" s="43" t="s">
        <v>612</v>
      </c>
      <c r="I101" s="44"/>
      <c r="J101" s="45">
        <v>12000</v>
      </c>
      <c r="K101" s="46"/>
      <c r="L101" s="46"/>
      <c r="M101" s="47"/>
      <c r="N101" s="88"/>
      <c r="O101" s="88"/>
      <c r="P101" s="58">
        <v>2500</v>
      </c>
    </row>
    <row r="102" spans="1:19" ht="12.75" customHeight="1" x14ac:dyDescent="0.25">
      <c r="A102" s="1" t="s">
        <v>48</v>
      </c>
      <c r="C102" s="112"/>
      <c r="D102" s="112"/>
      <c r="E102" s="1" t="s">
        <v>103</v>
      </c>
      <c r="F102" s="1" t="s">
        <v>136</v>
      </c>
      <c r="G102" s="1" t="s">
        <v>1592</v>
      </c>
      <c r="H102" s="43" t="s">
        <v>132</v>
      </c>
      <c r="I102" s="44"/>
      <c r="J102" s="45">
        <v>13418</v>
      </c>
      <c r="K102" s="46"/>
      <c r="L102" s="46"/>
      <c r="M102" s="47">
        <v>9000</v>
      </c>
      <c r="N102" s="88"/>
      <c r="O102" s="88"/>
      <c r="P102" s="58">
        <f>+J102-M102</f>
        <v>4418</v>
      </c>
    </row>
    <row r="103" spans="1:19" ht="12.75" customHeight="1" x14ac:dyDescent="0.25">
      <c r="A103" s="1" t="s">
        <v>48</v>
      </c>
      <c r="C103" s="112"/>
      <c r="D103" s="112"/>
      <c r="E103" s="1" t="s">
        <v>103</v>
      </c>
      <c r="F103" s="1" t="s">
        <v>137</v>
      </c>
      <c r="G103" s="3" t="s">
        <v>109</v>
      </c>
      <c r="H103" s="43" t="s">
        <v>614</v>
      </c>
      <c r="J103" s="45">
        <v>15000</v>
      </c>
      <c r="K103" s="46"/>
      <c r="L103" s="46"/>
      <c r="M103" s="47"/>
      <c r="N103" s="88"/>
      <c r="O103" s="88"/>
      <c r="P103" s="58">
        <v>7200</v>
      </c>
      <c r="Q103" s="26"/>
    </row>
    <row r="104" spans="1:19" x14ac:dyDescent="0.25">
      <c r="E104" s="1" t="s">
        <v>103</v>
      </c>
      <c r="F104" s="1" t="s">
        <v>139</v>
      </c>
      <c r="G104" s="1" t="s">
        <v>1004</v>
      </c>
      <c r="H104" s="43" t="s">
        <v>1457</v>
      </c>
      <c r="I104" s="44"/>
      <c r="J104" s="45">
        <v>16000</v>
      </c>
      <c r="K104" s="46"/>
      <c r="L104" s="46"/>
      <c r="M104" s="47"/>
      <c r="N104" s="88"/>
      <c r="O104" s="88"/>
      <c r="P104" s="58">
        <v>2000</v>
      </c>
    </row>
    <row r="105" spans="1:19" ht="12.75" customHeight="1" x14ac:dyDescent="0.25">
      <c r="E105" s="1" t="s">
        <v>103</v>
      </c>
      <c r="F105" s="1" t="s">
        <v>140</v>
      </c>
      <c r="G105" s="43" t="s">
        <v>1606</v>
      </c>
      <c r="H105" s="3" t="s">
        <v>1454</v>
      </c>
      <c r="I105" s="44"/>
      <c r="J105" s="45">
        <v>24000</v>
      </c>
      <c r="K105" s="46"/>
      <c r="L105" s="46"/>
      <c r="M105" s="47"/>
      <c r="N105" s="88"/>
      <c r="O105" s="88"/>
      <c r="P105" s="24">
        <v>4500</v>
      </c>
    </row>
    <row r="106" spans="1:19" ht="12.75" customHeight="1" x14ac:dyDescent="0.25">
      <c r="E106" s="14" t="s">
        <v>103</v>
      </c>
      <c r="F106" s="5" t="s">
        <v>600</v>
      </c>
      <c r="G106" s="1" t="s">
        <v>1593</v>
      </c>
      <c r="H106" s="21" t="s">
        <v>1454</v>
      </c>
      <c r="I106" s="38"/>
      <c r="J106" s="24">
        <v>50500</v>
      </c>
      <c r="K106" s="46"/>
      <c r="L106" s="46"/>
      <c r="M106" s="47"/>
      <c r="N106" s="88"/>
      <c r="O106" s="88"/>
      <c r="P106" s="24">
        <v>5500</v>
      </c>
    </row>
    <row r="107" spans="1:19" ht="15" customHeight="1" x14ac:dyDescent="0.25">
      <c r="C107" s="23"/>
      <c r="D107" s="23"/>
      <c r="E107" s="1" t="s">
        <v>103</v>
      </c>
      <c r="F107" s="1" t="s">
        <v>620</v>
      </c>
      <c r="G107" s="1" t="s">
        <v>1019</v>
      </c>
      <c r="H107" s="43" t="s">
        <v>1455</v>
      </c>
      <c r="I107" s="44"/>
      <c r="J107" s="45">
        <v>23000</v>
      </c>
      <c r="K107" s="46"/>
      <c r="L107" s="46"/>
      <c r="M107" s="47"/>
      <c r="N107" s="88"/>
      <c r="O107" s="88"/>
      <c r="P107" s="58">
        <v>4500</v>
      </c>
    </row>
    <row r="108" spans="1:19" ht="12.75" customHeight="1" x14ac:dyDescent="0.25">
      <c r="E108" s="14" t="s">
        <v>103</v>
      </c>
      <c r="F108" s="5" t="s">
        <v>598</v>
      </c>
      <c r="G108" s="4" t="s">
        <v>599</v>
      </c>
      <c r="H108" s="21" t="s">
        <v>1454</v>
      </c>
      <c r="I108" s="38"/>
      <c r="J108" s="2">
        <v>27000</v>
      </c>
      <c r="K108" s="46"/>
      <c r="L108" s="46"/>
      <c r="M108" s="47"/>
      <c r="N108" s="88"/>
      <c r="O108" s="88"/>
      <c r="P108" s="24">
        <v>4000</v>
      </c>
    </row>
    <row r="109" spans="1:19" ht="13.5" customHeight="1" x14ac:dyDescent="0.25">
      <c r="C109" s="23"/>
      <c r="D109" s="23"/>
      <c r="E109" s="1" t="s">
        <v>103</v>
      </c>
      <c r="F109" s="1" t="s">
        <v>1010</v>
      </c>
      <c r="G109" s="1" t="s">
        <v>1658</v>
      </c>
      <c r="H109" s="43" t="s">
        <v>612</v>
      </c>
      <c r="I109" s="44"/>
      <c r="J109" s="45">
        <v>15000</v>
      </c>
      <c r="K109" s="46"/>
      <c r="L109" s="46"/>
      <c r="M109" s="47"/>
      <c r="N109" s="88"/>
      <c r="O109" s="88"/>
      <c r="P109" s="58">
        <v>10000</v>
      </c>
    </row>
    <row r="110" spans="1:19" ht="13.5" customHeight="1" x14ac:dyDescent="0.25">
      <c r="C110" s="23"/>
      <c r="D110" s="23"/>
      <c r="E110" s="1" t="s">
        <v>216</v>
      </c>
      <c r="F110" s="1" t="s">
        <v>1018</v>
      </c>
      <c r="G110" s="1" t="s">
        <v>1157</v>
      </c>
      <c r="H110" s="43" t="s">
        <v>1455</v>
      </c>
      <c r="I110" s="44"/>
      <c r="J110" s="45">
        <v>31500</v>
      </c>
      <c r="K110" s="46"/>
      <c r="L110" s="46"/>
      <c r="M110" s="47"/>
      <c r="N110" s="88"/>
      <c r="O110" s="88"/>
      <c r="P110" s="58">
        <v>3150</v>
      </c>
    </row>
    <row r="111" spans="1:19" ht="12.75" customHeight="1" x14ac:dyDescent="0.25">
      <c r="E111" s="14" t="s">
        <v>103</v>
      </c>
      <c r="F111" s="5" t="s">
        <v>601</v>
      </c>
      <c r="G111" s="1" t="s">
        <v>1594</v>
      </c>
      <c r="H111" s="21" t="s">
        <v>614</v>
      </c>
      <c r="I111" s="38"/>
      <c r="J111" s="24">
        <v>18500</v>
      </c>
      <c r="K111" s="46"/>
      <c r="L111" s="46"/>
      <c r="M111" s="47">
        <v>2800</v>
      </c>
      <c r="N111" s="88"/>
      <c r="O111" s="88"/>
      <c r="P111" s="24">
        <v>7500</v>
      </c>
    </row>
    <row r="112" spans="1:19" ht="12.75" customHeight="1" x14ac:dyDescent="0.25">
      <c r="E112" s="14" t="s">
        <v>103</v>
      </c>
      <c r="F112" s="5" t="s">
        <v>602</v>
      </c>
      <c r="G112" s="1" t="s">
        <v>1158</v>
      </c>
      <c r="H112" s="21" t="s">
        <v>1454</v>
      </c>
      <c r="I112" s="38"/>
      <c r="J112" s="24">
        <v>28000</v>
      </c>
      <c r="K112" s="46"/>
      <c r="L112" s="46"/>
      <c r="M112" s="47"/>
      <c r="N112" s="88"/>
      <c r="O112" s="88"/>
      <c r="P112" s="24">
        <v>3000</v>
      </c>
    </row>
    <row r="113" spans="1:19" ht="12.75" customHeight="1" x14ac:dyDescent="0.25">
      <c r="E113" s="14" t="s">
        <v>103</v>
      </c>
      <c r="F113" s="1" t="s">
        <v>603</v>
      </c>
      <c r="G113" s="1" t="s">
        <v>1595</v>
      </c>
      <c r="H113" s="21" t="s">
        <v>614</v>
      </c>
      <c r="I113" s="38"/>
      <c r="J113" s="24">
        <v>28000</v>
      </c>
      <c r="K113" s="46"/>
      <c r="L113" s="46"/>
      <c r="M113" s="47">
        <v>5000</v>
      </c>
      <c r="N113" s="88"/>
      <c r="O113" s="88"/>
      <c r="P113" s="24">
        <v>10000</v>
      </c>
    </row>
    <row r="114" spans="1:19" s="5" customFormat="1" ht="18" customHeight="1" x14ac:dyDescent="0.25">
      <c r="B114" s="38"/>
      <c r="E114" s="4" t="s">
        <v>103</v>
      </c>
      <c r="F114" s="5" t="s">
        <v>141</v>
      </c>
      <c r="G114" s="5" t="s">
        <v>936</v>
      </c>
      <c r="H114" s="7" t="s">
        <v>916</v>
      </c>
      <c r="I114" s="54"/>
      <c r="J114" s="45">
        <v>10000</v>
      </c>
      <c r="K114" s="55"/>
      <c r="L114" s="55"/>
      <c r="M114" s="45"/>
      <c r="N114" s="90"/>
      <c r="O114" s="90"/>
      <c r="P114" s="66">
        <v>1500</v>
      </c>
    </row>
    <row r="115" spans="1:19" x14ac:dyDescent="0.25">
      <c r="E115" s="4" t="s">
        <v>103</v>
      </c>
      <c r="F115" s="1" t="s">
        <v>142</v>
      </c>
      <c r="G115" s="1" t="s">
        <v>143</v>
      </c>
      <c r="H115" s="43" t="s">
        <v>132</v>
      </c>
      <c r="I115" s="44"/>
      <c r="J115" s="45">
        <v>20300</v>
      </c>
      <c r="K115" s="46"/>
      <c r="L115" s="46"/>
      <c r="M115" s="47">
        <v>2507</v>
      </c>
      <c r="N115" s="88"/>
      <c r="O115" s="88"/>
      <c r="P115" s="58">
        <f>+J115-M115</f>
        <v>17793</v>
      </c>
    </row>
    <row r="116" spans="1:19" ht="12.75" customHeight="1" x14ac:dyDescent="0.25">
      <c r="A116" s="1" t="s">
        <v>150</v>
      </c>
      <c r="E116" s="4" t="s">
        <v>103</v>
      </c>
      <c r="F116" s="1" t="s">
        <v>144</v>
      </c>
      <c r="G116" s="43" t="s">
        <v>1596</v>
      </c>
      <c r="H116" s="43" t="s">
        <v>102</v>
      </c>
      <c r="I116" s="44"/>
      <c r="J116" s="45">
        <v>20500</v>
      </c>
      <c r="K116" s="46"/>
      <c r="L116" s="46"/>
      <c r="M116" s="47">
        <v>12315</v>
      </c>
      <c r="N116" s="88"/>
      <c r="O116" s="88"/>
      <c r="P116" s="24">
        <f>+J116-M116</f>
        <v>8185</v>
      </c>
    </row>
    <row r="117" spans="1:19" s="61" customFormat="1" ht="19.5" customHeight="1" x14ac:dyDescent="0.25">
      <c r="A117" s="5"/>
      <c r="B117" s="38"/>
      <c r="C117" s="5"/>
      <c r="D117" s="5"/>
      <c r="E117" s="4" t="s">
        <v>103</v>
      </c>
      <c r="F117" s="5" t="s">
        <v>145</v>
      </c>
      <c r="G117" s="7" t="s">
        <v>1156</v>
      </c>
      <c r="H117" s="7" t="s">
        <v>614</v>
      </c>
      <c r="I117" s="54"/>
      <c r="J117" s="45">
        <v>12000</v>
      </c>
      <c r="K117" s="55"/>
      <c r="L117" s="55"/>
      <c r="M117" s="45"/>
      <c r="N117" s="90"/>
      <c r="O117" s="90"/>
      <c r="P117" s="66">
        <v>1500</v>
      </c>
      <c r="Q117" s="5"/>
      <c r="R117" s="5"/>
      <c r="S117" s="5"/>
    </row>
    <row r="118" spans="1:19" x14ac:dyDescent="0.25">
      <c r="C118" s="112"/>
      <c r="D118" s="112"/>
      <c r="E118" s="4" t="s">
        <v>103</v>
      </c>
      <c r="F118" s="1" t="s">
        <v>147</v>
      </c>
      <c r="G118" s="1" t="s">
        <v>937</v>
      </c>
      <c r="H118" s="43" t="s">
        <v>132</v>
      </c>
      <c r="I118" s="44"/>
      <c r="J118" s="45">
        <v>10500</v>
      </c>
      <c r="K118" s="46"/>
      <c r="L118" s="46"/>
      <c r="M118" s="47">
        <v>9500</v>
      </c>
      <c r="N118" s="88"/>
      <c r="O118" s="88"/>
      <c r="P118" s="58">
        <f>+J118-M118</f>
        <v>1000</v>
      </c>
    </row>
    <row r="119" spans="1:19" ht="12.75" customHeight="1" x14ac:dyDescent="0.25">
      <c r="E119" s="4" t="s">
        <v>103</v>
      </c>
      <c r="F119" s="1" t="s">
        <v>148</v>
      </c>
      <c r="G119" s="43" t="s">
        <v>149</v>
      </c>
      <c r="H119" s="43" t="s">
        <v>102</v>
      </c>
      <c r="I119" s="44"/>
      <c r="J119" s="45">
        <v>11500</v>
      </c>
      <c r="K119" s="46"/>
      <c r="L119" s="46"/>
      <c r="M119" s="47">
        <v>8600</v>
      </c>
      <c r="N119" s="88"/>
      <c r="O119" s="88"/>
      <c r="P119" s="24">
        <f>+J119-M119</f>
        <v>2900</v>
      </c>
    </row>
    <row r="120" spans="1:19" s="38" customFormat="1" ht="20.25" customHeight="1" x14ac:dyDescent="0.25">
      <c r="C120" s="113"/>
      <c r="D120" s="113"/>
      <c r="E120" s="8" t="s">
        <v>103</v>
      </c>
      <c r="F120" s="8" t="s">
        <v>151</v>
      </c>
      <c r="G120" s="8" t="s">
        <v>152</v>
      </c>
      <c r="H120" s="7" t="s">
        <v>132</v>
      </c>
      <c r="I120" s="65"/>
      <c r="J120" s="45">
        <v>19530</v>
      </c>
      <c r="K120" s="45"/>
      <c r="L120" s="45"/>
      <c r="M120" s="45">
        <v>12180</v>
      </c>
      <c r="N120" s="66"/>
      <c r="O120" s="66"/>
      <c r="P120" s="66">
        <f>+J120-M120</f>
        <v>7350</v>
      </c>
    </row>
    <row r="121" spans="1:19" x14ac:dyDescent="0.25">
      <c r="E121" s="1" t="s">
        <v>103</v>
      </c>
      <c r="F121" s="1" t="s">
        <v>179</v>
      </c>
      <c r="G121" s="43" t="s">
        <v>1597</v>
      </c>
      <c r="H121" s="3" t="s">
        <v>614</v>
      </c>
      <c r="I121" s="44"/>
      <c r="J121" s="45">
        <v>16800</v>
      </c>
      <c r="K121" s="46"/>
      <c r="L121" s="46"/>
      <c r="M121" s="47"/>
      <c r="N121" s="88"/>
      <c r="O121" s="88"/>
      <c r="P121" s="24">
        <v>6500</v>
      </c>
    </row>
    <row r="122" spans="1:19" x14ac:dyDescent="0.25">
      <c r="E122" s="14" t="s">
        <v>103</v>
      </c>
      <c r="F122" s="1" t="s">
        <v>604</v>
      </c>
      <c r="G122" s="1" t="s">
        <v>1136</v>
      </c>
      <c r="H122" s="21" t="s">
        <v>614</v>
      </c>
      <c r="I122" s="38"/>
      <c r="J122" s="24">
        <v>11500</v>
      </c>
      <c r="K122" s="46"/>
      <c r="L122" s="46"/>
      <c r="M122" s="47"/>
      <c r="N122" s="88"/>
      <c r="O122" s="88"/>
      <c r="P122" s="24">
        <v>1500</v>
      </c>
    </row>
    <row r="123" spans="1:19" ht="12.75" customHeight="1" x14ac:dyDescent="0.25">
      <c r="C123" s="23"/>
      <c r="D123" s="23"/>
      <c r="E123" s="14" t="s">
        <v>103</v>
      </c>
      <c r="F123" s="1" t="s">
        <v>605</v>
      </c>
      <c r="G123" s="1" t="s">
        <v>2065</v>
      </c>
      <c r="H123" s="21" t="s">
        <v>1454</v>
      </c>
      <c r="I123" s="38"/>
      <c r="J123" s="24">
        <v>22000</v>
      </c>
      <c r="K123" s="26"/>
      <c r="L123" s="26"/>
      <c r="M123" s="24"/>
      <c r="N123" s="26"/>
      <c r="O123" s="26"/>
      <c r="P123" s="58">
        <v>2000</v>
      </c>
    </row>
    <row r="124" spans="1:19" ht="13.5" customHeight="1" x14ac:dyDescent="0.25">
      <c r="E124" s="14" t="s">
        <v>103</v>
      </c>
      <c r="F124" s="1" t="s">
        <v>65</v>
      </c>
      <c r="G124" s="1" t="s">
        <v>2066</v>
      </c>
      <c r="H124" s="43" t="s">
        <v>629</v>
      </c>
      <c r="I124" s="44"/>
      <c r="J124" s="45">
        <v>22000</v>
      </c>
      <c r="K124" s="46"/>
      <c r="L124" s="46"/>
      <c r="M124" s="47"/>
      <c r="N124" s="88"/>
      <c r="O124" s="88"/>
      <c r="P124" s="58">
        <v>1500</v>
      </c>
    </row>
    <row r="125" spans="1:19" ht="12.75" customHeight="1" x14ac:dyDescent="0.25">
      <c r="C125" s="112"/>
      <c r="D125" s="112"/>
      <c r="E125" s="1" t="s">
        <v>103</v>
      </c>
      <c r="F125" s="1" t="s">
        <v>154</v>
      </c>
      <c r="G125" s="1" t="s">
        <v>938</v>
      </c>
      <c r="H125" s="43" t="s">
        <v>132</v>
      </c>
      <c r="I125" s="44"/>
      <c r="J125" s="45">
        <v>14100</v>
      </c>
      <c r="K125" s="46"/>
      <c r="L125" s="46"/>
      <c r="M125" s="47">
        <v>6900</v>
      </c>
      <c r="N125" s="88"/>
      <c r="O125" s="88"/>
      <c r="P125" s="58">
        <f>+J125-M125</f>
        <v>7200</v>
      </c>
    </row>
    <row r="126" spans="1:19" ht="13.5" customHeight="1" x14ac:dyDescent="0.25">
      <c r="C126" s="23"/>
      <c r="D126" s="23"/>
      <c r="E126" s="1" t="s">
        <v>103</v>
      </c>
      <c r="F126" s="1" t="s">
        <v>1024</v>
      </c>
      <c r="G126" s="1" t="s">
        <v>1156</v>
      </c>
      <c r="H126" s="43" t="s">
        <v>612</v>
      </c>
      <c r="I126" s="44"/>
      <c r="J126" s="45">
        <v>11250</v>
      </c>
      <c r="K126" s="46"/>
      <c r="L126" s="46"/>
      <c r="M126" s="47"/>
      <c r="N126" s="88"/>
      <c r="O126" s="88"/>
      <c r="P126" s="58">
        <v>2000</v>
      </c>
    </row>
    <row r="127" spans="1:19" ht="12.75" customHeight="1" x14ac:dyDescent="0.25">
      <c r="C127" s="23"/>
      <c r="D127" s="23"/>
      <c r="E127" s="1" t="s">
        <v>954</v>
      </c>
      <c r="F127" s="1" t="s">
        <v>236</v>
      </c>
      <c r="G127" s="1" t="s">
        <v>953</v>
      </c>
      <c r="H127" s="43" t="s">
        <v>1455</v>
      </c>
      <c r="I127" s="44"/>
      <c r="J127" s="45">
        <v>20000</v>
      </c>
      <c r="K127" s="46"/>
      <c r="L127" s="46"/>
      <c r="M127" s="47"/>
      <c r="N127" s="88"/>
      <c r="O127" s="88"/>
      <c r="P127" s="58">
        <v>2000</v>
      </c>
    </row>
    <row r="128" spans="1:19" ht="12.75" customHeight="1" x14ac:dyDescent="0.25">
      <c r="E128" s="4" t="s">
        <v>103</v>
      </c>
      <c r="F128" s="1" t="s">
        <v>156</v>
      </c>
      <c r="G128" s="1" t="s">
        <v>157</v>
      </c>
      <c r="H128" s="43" t="s">
        <v>192</v>
      </c>
      <c r="I128" s="44"/>
      <c r="J128" s="45">
        <v>19053</v>
      </c>
      <c r="K128" s="46"/>
      <c r="L128" s="46"/>
      <c r="M128" s="47">
        <v>19051</v>
      </c>
      <c r="N128" s="88"/>
      <c r="O128" s="88"/>
      <c r="P128" s="58">
        <v>2</v>
      </c>
    </row>
    <row r="129" spans="1:23" ht="12.75" customHeight="1" x14ac:dyDescent="0.25">
      <c r="C129" s="112"/>
      <c r="D129" s="112"/>
      <c r="E129" s="1" t="s">
        <v>103</v>
      </c>
      <c r="F129" s="1" t="s">
        <v>158</v>
      </c>
      <c r="G129" s="1" t="s">
        <v>1718</v>
      </c>
      <c r="H129" s="43" t="s">
        <v>1457</v>
      </c>
      <c r="I129" s="44"/>
      <c r="J129" s="45">
        <v>30000</v>
      </c>
      <c r="K129" s="46"/>
      <c r="L129" s="46"/>
      <c r="M129" s="47"/>
      <c r="N129" s="88"/>
      <c r="O129" s="88"/>
      <c r="P129" s="58">
        <v>3000</v>
      </c>
    </row>
    <row r="130" spans="1:23" ht="15" customHeight="1" x14ac:dyDescent="0.25">
      <c r="A130" s="1" t="s">
        <v>39</v>
      </c>
      <c r="B130" s="22"/>
      <c r="C130" s="22"/>
      <c r="D130" s="22"/>
      <c r="E130" s="1" t="s">
        <v>103</v>
      </c>
      <c r="F130" s="1" t="s">
        <v>180</v>
      </c>
      <c r="G130" s="43" t="s">
        <v>623</v>
      </c>
      <c r="H130" s="3" t="s">
        <v>614</v>
      </c>
      <c r="I130" s="44"/>
      <c r="J130" s="45">
        <v>15857</v>
      </c>
      <c r="K130" s="46"/>
      <c r="L130" s="46"/>
      <c r="M130" s="47"/>
      <c r="N130" s="88"/>
      <c r="O130" s="88"/>
      <c r="P130" s="24">
        <v>6500</v>
      </c>
    </row>
    <row r="131" spans="1:23" ht="15.75" customHeight="1" x14ac:dyDescent="0.25">
      <c r="A131" s="1" t="s">
        <v>39</v>
      </c>
      <c r="C131" s="23"/>
      <c r="D131" s="23"/>
      <c r="E131" s="1" t="s">
        <v>103</v>
      </c>
      <c r="F131" s="1" t="s">
        <v>159</v>
      </c>
      <c r="G131" s="1" t="s">
        <v>1753</v>
      </c>
      <c r="H131" s="43" t="s">
        <v>1455</v>
      </c>
      <c r="I131" s="44"/>
      <c r="J131" s="45">
        <v>40000</v>
      </c>
      <c r="K131" s="46"/>
      <c r="L131" s="46"/>
      <c r="M131" s="47"/>
      <c r="N131" s="88"/>
      <c r="O131" s="88"/>
      <c r="P131" s="58">
        <v>4000</v>
      </c>
    </row>
    <row r="132" spans="1:23" ht="12.75" customHeight="1" x14ac:dyDescent="0.25">
      <c r="C132" s="23"/>
      <c r="D132" s="23"/>
      <c r="E132" s="1" t="s">
        <v>103</v>
      </c>
      <c r="F132" s="1" t="s">
        <v>1011</v>
      </c>
      <c r="G132" s="1" t="s">
        <v>1598</v>
      </c>
      <c r="H132" s="43" t="s">
        <v>1455</v>
      </c>
      <c r="I132" s="44"/>
      <c r="J132" s="45">
        <v>37000</v>
      </c>
      <c r="K132" s="46"/>
      <c r="L132" s="46"/>
      <c r="M132" s="47"/>
      <c r="N132" s="88"/>
      <c r="O132" s="88"/>
      <c r="P132" s="58">
        <v>7500</v>
      </c>
    </row>
    <row r="133" spans="1:23" s="5" customFormat="1" ht="15.75" customHeight="1" x14ac:dyDescent="0.25">
      <c r="A133" s="5" t="s">
        <v>39</v>
      </c>
      <c r="B133" s="38"/>
      <c r="C133" s="113"/>
      <c r="D133" s="113"/>
      <c r="E133" s="5" t="s">
        <v>103</v>
      </c>
      <c r="F133" s="5" t="s">
        <v>160</v>
      </c>
      <c r="G133" s="5" t="s">
        <v>1599</v>
      </c>
      <c r="H133" s="7" t="s">
        <v>629</v>
      </c>
      <c r="I133" s="54"/>
      <c r="J133" s="45">
        <v>16638</v>
      </c>
      <c r="K133" s="55"/>
      <c r="L133" s="55"/>
      <c r="M133" s="45"/>
      <c r="N133" s="90"/>
      <c r="O133" s="90"/>
      <c r="P133" s="66">
        <v>10000</v>
      </c>
    </row>
    <row r="134" spans="1:23" ht="12.75" customHeight="1" x14ac:dyDescent="0.25">
      <c r="A134" s="1" t="s">
        <v>39</v>
      </c>
      <c r="C134" s="23"/>
      <c r="D134" s="23"/>
      <c r="E134" s="1" t="s">
        <v>103</v>
      </c>
      <c r="F134" s="1" t="s">
        <v>1025</v>
      </c>
      <c r="G134" s="1" t="s">
        <v>1153</v>
      </c>
      <c r="H134" s="43" t="s">
        <v>1455</v>
      </c>
      <c r="I134" s="44"/>
      <c r="J134" s="45">
        <v>18500</v>
      </c>
      <c r="K134" s="46"/>
      <c r="L134" s="46"/>
      <c r="M134" s="47"/>
      <c r="N134" s="88"/>
      <c r="O134" s="88"/>
      <c r="P134" s="58">
        <v>1850</v>
      </c>
    </row>
    <row r="135" spans="1:23" ht="12.75" customHeight="1" x14ac:dyDescent="0.25">
      <c r="A135" s="1" t="s">
        <v>150</v>
      </c>
      <c r="C135" s="23"/>
      <c r="D135" s="23"/>
      <c r="E135" s="1" t="s">
        <v>956</v>
      </c>
      <c r="F135" s="1" t="s">
        <v>483</v>
      </c>
      <c r="G135" s="1" t="s">
        <v>1090</v>
      </c>
      <c r="H135" s="43" t="s">
        <v>1455</v>
      </c>
      <c r="I135" s="44"/>
      <c r="J135" s="45">
        <v>46000</v>
      </c>
      <c r="K135" s="46"/>
      <c r="L135" s="46"/>
      <c r="M135" s="47"/>
      <c r="N135" s="88"/>
      <c r="O135" s="88"/>
      <c r="P135" s="58">
        <v>4600</v>
      </c>
    </row>
    <row r="136" spans="1:23" x14ac:dyDescent="0.25">
      <c r="A136" s="1" t="s">
        <v>48</v>
      </c>
      <c r="C136" s="23"/>
      <c r="D136" s="23"/>
      <c r="E136" s="1" t="s">
        <v>103</v>
      </c>
      <c r="F136" s="1" t="s">
        <v>163</v>
      </c>
      <c r="G136" s="1" t="s">
        <v>1600</v>
      </c>
      <c r="H136" s="43" t="s">
        <v>629</v>
      </c>
      <c r="I136" s="44"/>
      <c r="J136" s="45">
        <v>15205</v>
      </c>
      <c r="K136" s="46"/>
      <c r="L136" s="46"/>
      <c r="M136" s="47"/>
      <c r="N136" s="88"/>
      <c r="O136" s="88"/>
      <c r="P136" s="58">
        <v>7500</v>
      </c>
      <c r="Q136" s="26"/>
      <c r="R136" s="26"/>
      <c r="S136" s="26"/>
      <c r="T136" s="26"/>
      <c r="W136" s="59"/>
    </row>
    <row r="137" spans="1:23" x14ac:dyDescent="0.25">
      <c r="A137" s="1" t="s">
        <v>48</v>
      </c>
      <c r="C137" s="23"/>
      <c r="D137" s="23"/>
      <c r="E137" s="14" t="s">
        <v>103</v>
      </c>
      <c r="F137" s="1" t="s">
        <v>606</v>
      </c>
      <c r="G137" s="1" t="s">
        <v>1019</v>
      </c>
      <c r="H137" s="21" t="s">
        <v>614</v>
      </c>
      <c r="I137" s="38"/>
      <c r="J137" s="24">
        <v>18825</v>
      </c>
      <c r="K137" s="46"/>
      <c r="L137" s="46"/>
      <c r="M137" s="47"/>
      <c r="N137" s="88"/>
      <c r="O137" s="88"/>
      <c r="P137" s="58">
        <v>7500</v>
      </c>
      <c r="Q137" s="26"/>
      <c r="R137" s="26"/>
      <c r="S137" s="26"/>
      <c r="T137" s="26"/>
      <c r="W137" s="59"/>
    </row>
    <row r="138" spans="1:23" ht="12.75" customHeight="1" x14ac:dyDescent="0.25">
      <c r="A138" s="1" t="s">
        <v>48</v>
      </c>
      <c r="C138" s="23"/>
      <c r="D138" s="23"/>
      <c r="E138" s="1" t="s">
        <v>103</v>
      </c>
      <c r="F138" s="1" t="s">
        <v>485</v>
      </c>
      <c r="G138" s="1" t="s">
        <v>1021</v>
      </c>
      <c r="H138" s="43" t="s">
        <v>612</v>
      </c>
      <c r="I138" s="44"/>
      <c r="J138" s="45">
        <v>11000</v>
      </c>
      <c r="K138" s="46"/>
      <c r="L138" s="46"/>
      <c r="M138" s="47"/>
      <c r="N138" s="88"/>
      <c r="O138" s="88"/>
      <c r="P138" s="58">
        <v>1500</v>
      </c>
    </row>
    <row r="139" spans="1:23" ht="12.75" customHeight="1" x14ac:dyDescent="0.25">
      <c r="A139" s="1" t="s">
        <v>48</v>
      </c>
      <c r="C139" s="23"/>
      <c r="D139" s="23"/>
      <c r="E139" s="1" t="s">
        <v>103</v>
      </c>
      <c r="F139" s="1" t="s">
        <v>486</v>
      </c>
      <c r="G139" s="1" t="s">
        <v>1153</v>
      </c>
      <c r="H139" s="43" t="s">
        <v>1455</v>
      </c>
      <c r="I139" s="44"/>
      <c r="J139" s="45">
        <v>18500</v>
      </c>
      <c r="K139" s="46"/>
      <c r="L139" s="46"/>
      <c r="M139" s="47"/>
      <c r="N139" s="88"/>
      <c r="O139" s="88"/>
      <c r="P139" s="58">
        <v>2000</v>
      </c>
    </row>
    <row r="140" spans="1:23" ht="12.75" customHeight="1" x14ac:dyDescent="0.25">
      <c r="A140" s="1" t="s">
        <v>48</v>
      </c>
      <c r="C140" s="23"/>
      <c r="D140" s="23"/>
      <c r="E140" s="1" t="s">
        <v>103</v>
      </c>
      <c r="F140" s="1" t="s">
        <v>863</v>
      </c>
      <c r="G140" s="1" t="s">
        <v>1585</v>
      </c>
      <c r="H140" s="43" t="s">
        <v>612</v>
      </c>
      <c r="I140" s="44"/>
      <c r="J140" s="45">
        <v>10000</v>
      </c>
      <c r="K140" s="46"/>
      <c r="L140" s="46"/>
      <c r="M140" s="47"/>
      <c r="N140" s="88"/>
      <c r="O140" s="88"/>
      <c r="P140" s="58">
        <v>2000</v>
      </c>
    </row>
    <row r="141" spans="1:23" ht="12.75" customHeight="1" x14ac:dyDescent="0.25">
      <c r="A141" s="1" t="s">
        <v>48</v>
      </c>
      <c r="C141" s="23"/>
      <c r="D141" s="23"/>
      <c r="E141" s="1" t="s">
        <v>103</v>
      </c>
      <c r="F141" s="1" t="s">
        <v>870</v>
      </c>
      <c r="G141" s="1" t="s">
        <v>1153</v>
      </c>
      <c r="H141" s="43" t="s">
        <v>1455</v>
      </c>
      <c r="I141" s="44"/>
      <c r="J141" s="45">
        <v>18500</v>
      </c>
      <c r="K141" s="46"/>
      <c r="L141" s="46"/>
      <c r="M141" s="47"/>
      <c r="N141" s="88"/>
      <c r="O141" s="88"/>
      <c r="P141" s="58">
        <v>2000</v>
      </c>
    </row>
    <row r="142" spans="1:23" ht="12.75" customHeight="1" x14ac:dyDescent="0.25">
      <c r="A142" s="112"/>
      <c r="B142" s="112"/>
      <c r="C142" s="112"/>
      <c r="D142" s="112"/>
      <c r="E142" s="5" t="s">
        <v>103</v>
      </c>
      <c r="F142" s="1" t="s">
        <v>165</v>
      </c>
      <c r="G142" s="67" t="s">
        <v>939</v>
      </c>
      <c r="H142" s="3" t="s">
        <v>132</v>
      </c>
      <c r="I142" s="26"/>
      <c r="J142" s="2">
        <v>18535</v>
      </c>
      <c r="K142" s="26"/>
      <c r="L142" s="26"/>
      <c r="M142" s="24">
        <v>15035</v>
      </c>
      <c r="N142" s="46"/>
      <c r="O142" s="46"/>
      <c r="P142" s="47">
        <f>+J142-M142</f>
        <v>3500</v>
      </c>
    </row>
    <row r="143" spans="1:23" s="5" customFormat="1" ht="25.5" customHeight="1" x14ac:dyDescent="0.25">
      <c r="B143" s="38"/>
      <c r="E143" s="4" t="s">
        <v>43</v>
      </c>
      <c r="F143" s="5" t="s">
        <v>872</v>
      </c>
      <c r="G143" s="5" t="s">
        <v>1021</v>
      </c>
      <c r="H143" s="7" t="s">
        <v>614</v>
      </c>
      <c r="I143" s="54"/>
      <c r="J143" s="45">
        <v>11500</v>
      </c>
      <c r="K143" s="55"/>
      <c r="L143" s="55"/>
      <c r="M143" s="45"/>
      <c r="N143" s="90"/>
      <c r="O143" s="90"/>
      <c r="P143" s="66">
        <v>1500</v>
      </c>
    </row>
    <row r="144" spans="1:23" ht="12.75" customHeight="1" x14ac:dyDescent="0.25">
      <c r="E144" s="1" t="s">
        <v>103</v>
      </c>
      <c r="F144" s="1" t="s">
        <v>166</v>
      </c>
      <c r="G144" s="1" t="s">
        <v>167</v>
      </c>
      <c r="H144" s="3" t="s">
        <v>229</v>
      </c>
      <c r="J144" s="2">
        <v>15500</v>
      </c>
      <c r="K144" s="26"/>
      <c r="L144" s="26"/>
      <c r="M144" s="24">
        <v>12000</v>
      </c>
      <c r="N144" s="26"/>
      <c r="O144" s="26"/>
      <c r="P144" s="24">
        <f>+J144-M144</f>
        <v>3500</v>
      </c>
    </row>
    <row r="145" spans="1:23" s="38" customFormat="1" ht="20.25" customHeight="1" x14ac:dyDescent="0.25">
      <c r="A145" s="5"/>
      <c r="C145" s="113"/>
      <c r="D145" s="113"/>
      <c r="E145" s="5" t="s">
        <v>103</v>
      </c>
      <c r="F145" s="5" t="s">
        <v>168</v>
      </c>
      <c r="G145" s="5" t="s">
        <v>169</v>
      </c>
      <c r="H145" s="7" t="s">
        <v>132</v>
      </c>
      <c r="I145" s="54"/>
      <c r="J145" s="45">
        <v>27500</v>
      </c>
      <c r="K145" s="55"/>
      <c r="L145" s="55"/>
      <c r="M145" s="45">
        <v>22500</v>
      </c>
      <c r="N145" s="90"/>
      <c r="O145" s="90"/>
      <c r="P145" s="66">
        <f>+J145-M145</f>
        <v>5000</v>
      </c>
    </row>
    <row r="146" spans="1:23" s="38" customFormat="1" ht="20.25" customHeight="1" x14ac:dyDescent="0.25">
      <c r="A146" s="5" t="s">
        <v>44</v>
      </c>
      <c r="B146" s="113"/>
      <c r="C146" s="113"/>
      <c r="D146" s="113"/>
      <c r="E146" s="14" t="s">
        <v>103</v>
      </c>
      <c r="F146" s="5" t="s">
        <v>500</v>
      </c>
      <c r="G146" s="5" t="s">
        <v>1128</v>
      </c>
      <c r="H146" s="15" t="s">
        <v>614</v>
      </c>
      <c r="J146" s="2">
        <v>10000</v>
      </c>
      <c r="K146" s="55"/>
      <c r="L146" s="55"/>
      <c r="M146" s="45">
        <v>1360</v>
      </c>
      <c r="N146" s="90"/>
      <c r="O146" s="90"/>
      <c r="P146" s="66">
        <v>5000</v>
      </c>
    </row>
    <row r="147" spans="1:23" ht="12.75" customHeight="1" x14ac:dyDescent="0.25">
      <c r="A147" s="1" t="s">
        <v>39</v>
      </c>
      <c r="E147" s="14" t="s">
        <v>103</v>
      </c>
      <c r="F147" s="1" t="s">
        <v>170</v>
      </c>
      <c r="G147" s="1" t="s">
        <v>1601</v>
      </c>
      <c r="H147" s="43" t="s">
        <v>915</v>
      </c>
      <c r="I147" s="44"/>
      <c r="J147" s="45">
        <v>35000</v>
      </c>
      <c r="K147" s="46"/>
      <c r="L147" s="46"/>
      <c r="M147" s="47">
        <v>1930</v>
      </c>
      <c r="N147" s="88"/>
      <c r="O147" s="88"/>
      <c r="P147" s="58">
        <v>15000</v>
      </c>
      <c r="Q147" s="26"/>
      <c r="R147" s="26"/>
      <c r="S147" s="26"/>
      <c r="T147" s="26"/>
      <c r="W147" s="59"/>
    </row>
    <row r="148" spans="1:23" ht="12.75" customHeight="1" x14ac:dyDescent="0.25">
      <c r="A148" s="1" t="s">
        <v>44</v>
      </c>
      <c r="C148" s="112"/>
      <c r="D148" s="112"/>
      <c r="E148" s="1" t="s">
        <v>128</v>
      </c>
      <c r="F148" s="1" t="s">
        <v>173</v>
      </c>
      <c r="G148" s="1" t="s">
        <v>174</v>
      </c>
      <c r="H148" s="43" t="s">
        <v>629</v>
      </c>
      <c r="I148" s="44"/>
      <c r="J148" s="45">
        <v>40000</v>
      </c>
      <c r="K148" s="46"/>
      <c r="L148" s="46"/>
      <c r="M148" s="47"/>
      <c r="N148" s="88"/>
      <c r="O148" s="88"/>
      <c r="P148" s="58">
        <v>15000</v>
      </c>
      <c r="Q148" s="26"/>
      <c r="R148" s="26"/>
      <c r="S148" s="26"/>
      <c r="T148" s="26"/>
      <c r="W148" s="59"/>
    </row>
    <row r="149" spans="1:23" ht="12.75" customHeight="1" x14ac:dyDescent="0.25">
      <c r="A149" s="1" t="s">
        <v>44</v>
      </c>
      <c r="D149" s="23"/>
      <c r="E149" s="14" t="s">
        <v>103</v>
      </c>
      <c r="F149" s="5" t="s">
        <v>511</v>
      </c>
      <c r="G149" s="4" t="s">
        <v>1137</v>
      </c>
      <c r="H149" s="15" t="s">
        <v>1454</v>
      </c>
      <c r="I149" s="38"/>
      <c r="J149" s="2">
        <v>22000</v>
      </c>
      <c r="K149" s="46"/>
      <c r="L149" s="46"/>
      <c r="M149" s="47"/>
      <c r="N149" s="88"/>
      <c r="O149" s="88"/>
      <c r="P149" s="58">
        <v>2500</v>
      </c>
      <c r="Q149" s="26"/>
      <c r="R149" s="26"/>
      <c r="S149" s="26"/>
      <c r="T149" s="26"/>
      <c r="W149" s="59"/>
    </row>
    <row r="150" spans="1:23" s="5" customFormat="1" ht="27" customHeight="1" x14ac:dyDescent="0.25">
      <c r="A150" s="5" t="s">
        <v>44</v>
      </c>
      <c r="B150" s="38"/>
      <c r="C150" s="38"/>
      <c r="D150" s="38"/>
      <c r="E150" s="14" t="s">
        <v>103</v>
      </c>
      <c r="F150" s="5" t="s">
        <v>302</v>
      </c>
      <c r="G150" s="4" t="s">
        <v>1151</v>
      </c>
      <c r="H150" s="15" t="s">
        <v>1454</v>
      </c>
      <c r="I150" s="38"/>
      <c r="J150" s="2">
        <v>22000</v>
      </c>
      <c r="K150" s="55"/>
      <c r="L150" s="55"/>
      <c r="M150" s="45"/>
      <c r="N150" s="90"/>
      <c r="O150" s="90"/>
      <c r="P150" s="66">
        <v>2500</v>
      </c>
      <c r="Q150" s="62"/>
      <c r="R150" s="62"/>
      <c r="S150" s="62"/>
      <c r="T150" s="62"/>
      <c r="W150" s="59"/>
    </row>
    <row r="151" spans="1:23" ht="12.75" customHeight="1" x14ac:dyDescent="0.25">
      <c r="A151" s="1" t="s">
        <v>44</v>
      </c>
      <c r="C151" s="23"/>
      <c r="D151" s="23"/>
      <c r="E151" s="14" t="s">
        <v>103</v>
      </c>
      <c r="F151" s="5" t="s">
        <v>509</v>
      </c>
      <c r="G151" s="4" t="s">
        <v>1138</v>
      </c>
      <c r="H151" s="15" t="s">
        <v>1454</v>
      </c>
      <c r="I151" s="38"/>
      <c r="J151" s="2">
        <v>18500</v>
      </c>
      <c r="K151" s="46"/>
      <c r="L151" s="46"/>
      <c r="M151" s="47"/>
      <c r="N151" s="88"/>
      <c r="O151" s="88"/>
      <c r="P151" s="58">
        <v>2000</v>
      </c>
      <c r="Q151" s="26"/>
      <c r="R151" s="26"/>
      <c r="S151" s="26"/>
      <c r="T151" s="26"/>
      <c r="W151" s="59"/>
    </row>
    <row r="152" spans="1:23" ht="12.75" customHeight="1" x14ac:dyDescent="0.25">
      <c r="A152" s="1" t="s">
        <v>44</v>
      </c>
      <c r="E152" s="14" t="s">
        <v>103</v>
      </c>
      <c r="F152" s="1" t="s">
        <v>181</v>
      </c>
      <c r="G152" s="43" t="s">
        <v>1602</v>
      </c>
      <c r="H152" s="43" t="s">
        <v>1454</v>
      </c>
      <c r="I152" s="44"/>
      <c r="J152" s="45">
        <v>22000</v>
      </c>
      <c r="K152" s="46"/>
      <c r="L152" s="46"/>
      <c r="M152" s="47"/>
      <c r="N152" s="88"/>
      <c r="O152" s="88"/>
      <c r="P152" s="58">
        <v>2500</v>
      </c>
    </row>
    <row r="153" spans="1:23" ht="12.75" customHeight="1" x14ac:dyDescent="0.25">
      <c r="A153" s="1" t="s">
        <v>44</v>
      </c>
      <c r="E153" s="14" t="s">
        <v>103</v>
      </c>
      <c r="F153" s="1" t="s">
        <v>607</v>
      </c>
      <c r="G153" s="1" t="s">
        <v>1127</v>
      </c>
      <c r="H153" s="21" t="s">
        <v>1454</v>
      </c>
      <c r="I153" s="38"/>
      <c r="J153" s="24">
        <v>37000</v>
      </c>
      <c r="K153" s="46"/>
      <c r="L153" s="46"/>
      <c r="M153" s="47"/>
      <c r="N153" s="88"/>
      <c r="O153" s="88"/>
      <c r="P153" s="58">
        <v>3700</v>
      </c>
    </row>
    <row r="154" spans="1:23" ht="12.75" customHeight="1" x14ac:dyDescent="0.25">
      <c r="A154" s="1" t="s">
        <v>44</v>
      </c>
      <c r="C154" s="23"/>
      <c r="D154" s="23"/>
      <c r="E154" s="1" t="s">
        <v>103</v>
      </c>
      <c r="F154" s="1" t="s">
        <v>616</v>
      </c>
      <c r="G154" s="1" t="s">
        <v>1659</v>
      </c>
      <c r="H154" s="43" t="s">
        <v>1455</v>
      </c>
      <c r="I154" s="44"/>
      <c r="J154" s="45">
        <v>20000</v>
      </c>
      <c r="K154" s="46"/>
      <c r="L154" s="46"/>
      <c r="M154" s="47"/>
      <c r="N154" s="88"/>
      <c r="O154" s="88"/>
      <c r="P154" s="58">
        <v>2000</v>
      </c>
    </row>
    <row r="155" spans="1:23" ht="12.75" customHeight="1" x14ac:dyDescent="0.25">
      <c r="A155" s="1" t="s">
        <v>48</v>
      </c>
      <c r="C155" s="23"/>
      <c r="D155" s="23"/>
      <c r="E155" s="1" t="s">
        <v>103</v>
      </c>
      <c r="F155" s="1" t="s">
        <v>957</v>
      </c>
      <c r="G155" s="1" t="s">
        <v>1598</v>
      </c>
      <c r="H155" s="43" t="s">
        <v>1455</v>
      </c>
      <c r="I155" s="44"/>
      <c r="J155" s="45">
        <v>37000</v>
      </c>
      <c r="K155" s="46"/>
      <c r="L155" s="46"/>
      <c r="M155" s="47"/>
      <c r="N155" s="88"/>
      <c r="O155" s="88"/>
      <c r="P155" s="58">
        <v>3700</v>
      </c>
    </row>
    <row r="156" spans="1:23" ht="12.75" customHeight="1" x14ac:dyDescent="0.25">
      <c r="E156" s="1" t="s">
        <v>103</v>
      </c>
      <c r="F156" s="1" t="s">
        <v>182</v>
      </c>
      <c r="G156" s="43" t="s">
        <v>940</v>
      </c>
      <c r="H156" s="43" t="s">
        <v>102</v>
      </c>
      <c r="I156" s="44"/>
      <c r="J156" s="45">
        <v>14500</v>
      </c>
      <c r="K156" s="46"/>
      <c r="L156" s="46"/>
      <c r="M156" s="47">
        <v>3600</v>
      </c>
      <c r="N156" s="88"/>
      <c r="O156" s="88"/>
      <c r="P156" s="58">
        <f>+J156-M156</f>
        <v>10900</v>
      </c>
    </row>
    <row r="157" spans="1:23" ht="12.75" customHeight="1" x14ac:dyDescent="0.25">
      <c r="E157" s="1" t="s">
        <v>103</v>
      </c>
      <c r="F157" s="1" t="s">
        <v>183</v>
      </c>
      <c r="G157" s="43" t="s">
        <v>941</v>
      </c>
      <c r="H157" s="43" t="s">
        <v>102</v>
      </c>
      <c r="I157" s="44"/>
      <c r="J157" s="45">
        <v>11000</v>
      </c>
      <c r="K157" s="46"/>
      <c r="L157" s="46"/>
      <c r="M157" s="47">
        <v>4950</v>
      </c>
      <c r="N157" s="88"/>
      <c r="O157" s="88"/>
      <c r="P157" s="58">
        <f>+J157-M157</f>
        <v>6050</v>
      </c>
    </row>
    <row r="158" spans="1:23" x14ac:dyDescent="0.25">
      <c r="E158" s="1" t="s">
        <v>103</v>
      </c>
      <c r="F158" s="1" t="s">
        <v>184</v>
      </c>
      <c r="G158" s="43" t="s">
        <v>1614</v>
      </c>
      <c r="H158" s="43" t="s">
        <v>614</v>
      </c>
      <c r="I158" s="44"/>
      <c r="J158" s="45">
        <v>12000</v>
      </c>
      <c r="K158" s="46"/>
      <c r="L158" s="46"/>
      <c r="M158" s="47"/>
      <c r="N158" s="88"/>
      <c r="O158" s="88"/>
      <c r="P158" s="58">
        <v>4500</v>
      </c>
      <c r="Q158" s="60"/>
      <c r="R158" s="60"/>
      <c r="S158" s="60"/>
    </row>
    <row r="159" spans="1:23" ht="12.75" customHeight="1" x14ac:dyDescent="0.25">
      <c r="A159" s="1" t="s">
        <v>150</v>
      </c>
      <c r="E159" s="1" t="s">
        <v>185</v>
      </c>
      <c r="F159" s="1" t="s">
        <v>186</v>
      </c>
      <c r="G159" s="43" t="s">
        <v>1603</v>
      </c>
      <c r="H159" s="43" t="s">
        <v>102</v>
      </c>
      <c r="I159" s="44"/>
      <c r="J159" s="45">
        <v>10000</v>
      </c>
      <c r="K159" s="46"/>
      <c r="L159" s="46"/>
      <c r="M159" s="47">
        <v>7400</v>
      </c>
      <c r="N159" s="88"/>
      <c r="O159" s="88"/>
      <c r="P159" s="24">
        <f>+J159-M159</f>
        <v>2600</v>
      </c>
    </row>
    <row r="160" spans="1:23" ht="12.75" customHeight="1" x14ac:dyDescent="0.25">
      <c r="A160" s="1" t="s">
        <v>39</v>
      </c>
      <c r="C160" s="112"/>
      <c r="D160" s="112"/>
      <c r="E160" s="1" t="s">
        <v>103</v>
      </c>
      <c r="F160" s="1" t="s">
        <v>176</v>
      </c>
      <c r="G160" s="1" t="s">
        <v>1604</v>
      </c>
      <c r="H160" s="43" t="s">
        <v>1457</v>
      </c>
      <c r="I160" s="44"/>
      <c r="J160" s="45">
        <v>21200</v>
      </c>
      <c r="K160" s="46"/>
      <c r="L160" s="46"/>
      <c r="M160" s="47"/>
      <c r="N160" s="88"/>
      <c r="O160" s="88"/>
      <c r="P160" s="58">
        <v>2500</v>
      </c>
    </row>
    <row r="161" spans="1:16" ht="12.75" customHeight="1" x14ac:dyDescent="0.25">
      <c r="A161" s="1" t="s">
        <v>39</v>
      </c>
      <c r="C161" s="23"/>
      <c r="D161" s="23"/>
      <c r="E161" s="1" t="s">
        <v>103</v>
      </c>
      <c r="F161" s="1" t="s">
        <v>528</v>
      </c>
      <c r="G161" s="1" t="s">
        <v>1605</v>
      </c>
      <c r="H161" s="43" t="s">
        <v>1455</v>
      </c>
      <c r="I161" s="44"/>
      <c r="J161" s="47">
        <v>31500</v>
      </c>
      <c r="K161" s="26"/>
      <c r="L161" s="46"/>
      <c r="M161" s="47"/>
      <c r="N161" s="88"/>
      <c r="O161" s="88"/>
      <c r="P161" s="58">
        <v>3500</v>
      </c>
    </row>
    <row r="162" spans="1:16" ht="12.75" customHeight="1" x14ac:dyDescent="0.25">
      <c r="C162" s="23"/>
      <c r="D162" s="23"/>
      <c r="E162" s="1" t="s">
        <v>103</v>
      </c>
      <c r="F162" s="1" t="s">
        <v>1023</v>
      </c>
      <c r="G162" s="1" t="s">
        <v>1153</v>
      </c>
      <c r="H162" s="43" t="s">
        <v>1455</v>
      </c>
      <c r="I162" s="44"/>
      <c r="J162" s="45">
        <v>18500</v>
      </c>
      <c r="K162" s="46"/>
      <c r="L162" s="46"/>
      <c r="M162" s="47"/>
      <c r="N162" s="88"/>
      <c r="O162" s="88"/>
      <c r="P162" s="58">
        <v>2000</v>
      </c>
    </row>
    <row r="163" spans="1:16" ht="12.75" customHeight="1" x14ac:dyDescent="0.25">
      <c r="A163" s="1" t="s">
        <v>44</v>
      </c>
      <c r="C163" s="23"/>
      <c r="D163" s="23"/>
      <c r="E163" s="1" t="s">
        <v>103</v>
      </c>
      <c r="F163" s="1" t="s">
        <v>318</v>
      </c>
      <c r="G163" s="1" t="s">
        <v>1790</v>
      </c>
      <c r="H163" s="43" t="s">
        <v>1617</v>
      </c>
      <c r="I163" s="44"/>
      <c r="J163" s="45">
        <v>10000</v>
      </c>
      <c r="K163" s="46"/>
      <c r="L163" s="46"/>
      <c r="M163" s="47"/>
      <c r="N163" s="88"/>
      <c r="O163" s="88"/>
      <c r="P163" s="58">
        <v>1500</v>
      </c>
    </row>
    <row r="164" spans="1:16" x14ac:dyDescent="0.25">
      <c r="E164" s="1" t="s">
        <v>103</v>
      </c>
      <c r="F164" s="1" t="s">
        <v>313</v>
      </c>
      <c r="G164" s="8" t="s">
        <v>1127</v>
      </c>
      <c r="H164" s="21" t="s">
        <v>1617</v>
      </c>
      <c r="I164" s="2"/>
      <c r="J164" s="2">
        <v>40000</v>
      </c>
      <c r="K164" s="26"/>
      <c r="L164" s="26"/>
      <c r="M164" s="24"/>
      <c r="N164" s="26"/>
      <c r="O164" s="26"/>
      <c r="P164" s="24">
        <v>2</v>
      </c>
    </row>
    <row r="165" spans="1:16" x14ac:dyDescent="0.25">
      <c r="E165" s="1" t="s">
        <v>1645</v>
      </c>
      <c r="F165" s="1" t="s">
        <v>1644</v>
      </c>
      <c r="G165" s="8" t="s">
        <v>1646</v>
      </c>
      <c r="H165" s="21" t="s">
        <v>1617</v>
      </c>
      <c r="I165" s="2"/>
      <c r="J165" s="2">
        <v>35000</v>
      </c>
      <c r="K165" s="26"/>
      <c r="L165" s="26"/>
      <c r="M165" s="24"/>
      <c r="N165" s="26"/>
      <c r="O165" s="26"/>
      <c r="P165" s="24">
        <v>5000</v>
      </c>
    </row>
    <row r="166" spans="1:16" ht="21" customHeight="1" x14ac:dyDescent="0.25">
      <c r="C166" s="23"/>
      <c r="D166" s="23"/>
      <c r="E166" s="1" t="s">
        <v>103</v>
      </c>
      <c r="F166" s="1" t="s">
        <v>695</v>
      </c>
      <c r="G166" s="1" t="s">
        <v>1625</v>
      </c>
      <c r="H166" s="43" t="s">
        <v>1617</v>
      </c>
      <c r="I166" s="44"/>
      <c r="J166" s="45">
        <v>18500</v>
      </c>
      <c r="K166" s="46"/>
      <c r="L166" s="46"/>
      <c r="M166" s="47"/>
      <c r="N166" s="88"/>
      <c r="O166" s="88"/>
      <c r="P166" s="58">
        <v>2500</v>
      </c>
    </row>
    <row r="167" spans="1:16" ht="12.75" customHeight="1" x14ac:dyDescent="0.25">
      <c r="C167" s="23"/>
      <c r="D167" s="23"/>
      <c r="E167" s="1" t="s">
        <v>103</v>
      </c>
      <c r="F167" s="1" t="s">
        <v>658</v>
      </c>
      <c r="G167" s="1" t="s">
        <v>1643</v>
      </c>
      <c r="H167" s="43" t="s">
        <v>1617</v>
      </c>
      <c r="I167" s="44"/>
      <c r="J167" s="45">
        <v>30000</v>
      </c>
      <c r="K167" s="46"/>
      <c r="L167" s="46"/>
      <c r="M167" s="47"/>
      <c r="N167" s="88"/>
      <c r="O167" s="88"/>
      <c r="P167" s="58">
        <v>3250</v>
      </c>
    </row>
    <row r="168" spans="1:16" ht="12.75" customHeight="1" x14ac:dyDescent="0.25">
      <c r="C168" s="23"/>
      <c r="D168" s="23"/>
      <c r="E168" s="1" t="s">
        <v>103</v>
      </c>
      <c r="F168" s="1" t="s">
        <v>1172</v>
      </c>
      <c r="G168" s="1" t="s">
        <v>1153</v>
      </c>
      <c r="H168" s="43" t="s">
        <v>1617</v>
      </c>
      <c r="I168" s="44"/>
      <c r="J168" s="45">
        <v>20000</v>
      </c>
      <c r="K168" s="46"/>
      <c r="L168" s="46"/>
      <c r="M168" s="47"/>
      <c r="N168" s="88"/>
      <c r="O168" s="88"/>
      <c r="P168" s="58">
        <v>2000</v>
      </c>
    </row>
    <row r="169" spans="1:16" ht="12.75" customHeight="1" x14ac:dyDescent="0.25">
      <c r="C169" s="23"/>
      <c r="D169" s="23"/>
      <c r="E169" s="1" t="s">
        <v>103</v>
      </c>
      <c r="F169" s="1" t="s">
        <v>1027</v>
      </c>
      <c r="G169" s="1" t="s">
        <v>1762</v>
      </c>
      <c r="H169" s="43" t="s">
        <v>1617</v>
      </c>
      <c r="I169" s="44"/>
      <c r="J169" s="45">
        <v>15000</v>
      </c>
      <c r="K169" s="46"/>
      <c r="L169" s="46"/>
      <c r="M169" s="47"/>
      <c r="N169" s="88"/>
      <c r="O169" s="88"/>
      <c r="P169" s="58">
        <v>1500</v>
      </c>
    </row>
    <row r="170" spans="1:16" ht="12.75" customHeight="1" x14ac:dyDescent="0.25">
      <c r="A170" s="1" t="s">
        <v>44</v>
      </c>
      <c r="C170" s="23"/>
      <c r="D170" s="23"/>
      <c r="E170" s="1" t="s">
        <v>103</v>
      </c>
      <c r="F170" s="1" t="s">
        <v>391</v>
      </c>
      <c r="G170" s="1" t="s">
        <v>1622</v>
      </c>
      <c r="H170" s="43" t="s">
        <v>1617</v>
      </c>
      <c r="I170" s="44"/>
      <c r="J170" s="45">
        <v>18500</v>
      </c>
      <c r="K170" s="46"/>
      <c r="L170" s="46"/>
      <c r="M170" s="47"/>
      <c r="N170" s="88"/>
      <c r="O170" s="88"/>
      <c r="P170" s="58">
        <v>1959</v>
      </c>
    </row>
    <row r="171" spans="1:16" ht="12.75" customHeight="1" x14ac:dyDescent="0.25">
      <c r="E171" s="4" t="s">
        <v>103</v>
      </c>
      <c r="F171" s="1" t="s">
        <v>621</v>
      </c>
      <c r="G171" s="43" t="s">
        <v>1628</v>
      </c>
      <c r="H171" s="43" t="s">
        <v>1640</v>
      </c>
      <c r="J171" s="2">
        <v>10000</v>
      </c>
      <c r="K171" s="26"/>
      <c r="L171" s="26"/>
      <c r="M171" s="24"/>
      <c r="N171" s="26"/>
      <c r="O171" s="26"/>
      <c r="P171" s="24">
        <v>1250</v>
      </c>
    </row>
    <row r="172" spans="1:16" ht="12.75" customHeight="1" x14ac:dyDescent="0.25">
      <c r="E172" s="4" t="s">
        <v>103</v>
      </c>
      <c r="F172" s="1" t="s">
        <v>1268</v>
      </c>
      <c r="G172" s="43" t="s">
        <v>1647</v>
      </c>
      <c r="H172" s="43" t="s">
        <v>1640</v>
      </c>
      <c r="J172" s="2">
        <v>10000</v>
      </c>
      <c r="K172" s="26"/>
      <c r="L172" s="26"/>
      <c r="M172" s="24"/>
      <c r="N172" s="26"/>
      <c r="O172" s="26"/>
      <c r="P172" s="24">
        <v>1250</v>
      </c>
    </row>
    <row r="173" spans="1:16" ht="12.75" customHeight="1" x14ac:dyDescent="0.25">
      <c r="E173" s="4" t="s">
        <v>103</v>
      </c>
      <c r="F173" s="1" t="s">
        <v>1765</v>
      </c>
      <c r="G173" s="1" t="s">
        <v>1153</v>
      </c>
      <c r="H173" s="43" t="s">
        <v>1640</v>
      </c>
      <c r="J173" s="2">
        <v>10000</v>
      </c>
      <c r="K173" s="26"/>
      <c r="L173" s="26"/>
      <c r="M173" s="24"/>
      <c r="N173" s="26"/>
      <c r="O173" s="26"/>
      <c r="P173" s="24">
        <v>1000</v>
      </c>
    </row>
    <row r="174" spans="1:16" ht="18.75" customHeight="1" x14ac:dyDescent="0.25">
      <c r="E174" s="4" t="s">
        <v>103</v>
      </c>
      <c r="F174" s="1" t="s">
        <v>611</v>
      </c>
      <c r="G174" s="1" t="s">
        <v>1784</v>
      </c>
      <c r="H174" s="43" t="s">
        <v>1617</v>
      </c>
      <c r="J174" s="2">
        <v>20000</v>
      </c>
      <c r="K174" s="26"/>
      <c r="L174" s="26"/>
      <c r="M174" s="24"/>
      <c r="N174" s="26"/>
      <c r="O174" s="26"/>
      <c r="P174" s="24">
        <v>2</v>
      </c>
    </row>
    <row r="175" spans="1:16" ht="12.75" customHeight="1" x14ac:dyDescent="0.25">
      <c r="C175" s="23"/>
      <c r="D175" s="23"/>
      <c r="E175" s="1" t="s">
        <v>103</v>
      </c>
      <c r="F175" s="1" t="s">
        <v>796</v>
      </c>
      <c r="G175" s="1" t="s">
        <v>1643</v>
      </c>
      <c r="H175" s="43" t="s">
        <v>1617</v>
      </c>
      <c r="I175" s="44"/>
      <c r="J175" s="45">
        <v>30000</v>
      </c>
      <c r="K175" s="46"/>
      <c r="L175" s="46"/>
      <c r="M175" s="47"/>
      <c r="N175" s="88"/>
      <c r="O175" s="88"/>
      <c r="P175" s="58">
        <v>3250</v>
      </c>
    </row>
    <row r="176" spans="1:16" ht="12.75" customHeight="1" x14ac:dyDescent="0.25">
      <c r="A176" s="1" t="s">
        <v>48</v>
      </c>
      <c r="C176" s="23"/>
      <c r="D176" s="23"/>
      <c r="E176" s="1" t="s">
        <v>216</v>
      </c>
      <c r="F176" s="1" t="s">
        <v>576</v>
      </c>
      <c r="G176" s="1" t="s">
        <v>1768</v>
      </c>
      <c r="H176" s="43" t="s">
        <v>1617</v>
      </c>
      <c r="I176" s="44"/>
      <c r="J176" s="45">
        <v>30000</v>
      </c>
      <c r="K176" s="46"/>
      <c r="L176" s="46"/>
      <c r="M176" s="47"/>
      <c r="N176" s="88"/>
      <c r="O176" s="88"/>
      <c r="P176" s="58">
        <v>3000</v>
      </c>
    </row>
    <row r="177" spans="1:23" ht="12.75" customHeight="1" x14ac:dyDescent="0.25">
      <c r="C177" s="23"/>
      <c r="D177" s="23"/>
      <c r="E177" s="1" t="s">
        <v>138</v>
      </c>
      <c r="F177" s="1" t="s">
        <v>1649</v>
      </c>
      <c r="G177" s="1" t="s">
        <v>1643</v>
      </c>
      <c r="H177" s="3" t="s">
        <v>1617</v>
      </c>
      <c r="I177" s="44"/>
      <c r="J177" s="45">
        <v>30000</v>
      </c>
      <c r="K177" s="46"/>
      <c r="L177" s="46"/>
      <c r="M177" s="47"/>
      <c r="N177" s="88"/>
      <c r="O177" s="88"/>
      <c r="P177" s="58">
        <v>3250</v>
      </c>
    </row>
    <row r="178" spans="1:23" ht="12.75" customHeight="1" x14ac:dyDescent="0.25">
      <c r="A178" s="1" t="s">
        <v>48</v>
      </c>
      <c r="E178" s="4" t="s">
        <v>103</v>
      </c>
      <c r="F178" s="1" t="s">
        <v>519</v>
      </c>
      <c r="G178" s="43" t="s">
        <v>1628</v>
      </c>
      <c r="H178" s="43" t="s">
        <v>1640</v>
      </c>
      <c r="J178" s="2">
        <v>10000</v>
      </c>
      <c r="K178" s="26"/>
      <c r="L178" s="26"/>
      <c r="M178" s="24"/>
      <c r="N178" s="26"/>
      <c r="O178" s="26"/>
      <c r="P178" s="24">
        <v>1250</v>
      </c>
    </row>
    <row r="179" spans="1:23" ht="12.75" customHeight="1" x14ac:dyDescent="0.25">
      <c r="C179" s="23"/>
      <c r="D179" s="23"/>
      <c r="I179" s="44"/>
      <c r="J179" s="45"/>
      <c r="K179" s="46"/>
      <c r="L179" s="46"/>
      <c r="M179" s="47"/>
      <c r="N179" s="88"/>
      <c r="O179" s="88"/>
      <c r="P179" s="58"/>
    </row>
    <row r="180" spans="1:23" ht="12.75" customHeight="1" x14ac:dyDescent="0.25">
      <c r="G180" s="43"/>
      <c r="H180" s="43"/>
      <c r="I180" s="44"/>
      <c r="J180" s="45"/>
      <c r="K180" s="46"/>
      <c r="L180" s="46"/>
      <c r="M180" s="47"/>
      <c r="N180" s="88"/>
      <c r="O180" s="88"/>
      <c r="P180" s="58"/>
    </row>
    <row r="181" spans="1:23" s="109" customFormat="1" ht="36.75" customHeight="1" x14ac:dyDescent="0.25">
      <c r="A181" s="104"/>
      <c r="B181" s="98" t="s">
        <v>41</v>
      </c>
      <c r="C181" s="104"/>
      <c r="D181" s="104" t="s">
        <v>247</v>
      </c>
      <c r="E181" s="104" t="s">
        <v>1849</v>
      </c>
      <c r="F181" s="104" t="s">
        <v>40</v>
      </c>
      <c r="G181" s="105" t="s">
        <v>1850</v>
      </c>
      <c r="H181" s="100" t="s">
        <v>2068</v>
      </c>
      <c r="I181" s="104"/>
      <c r="J181" s="102">
        <f>SUM(J184:J217)</f>
        <v>431118</v>
      </c>
      <c r="K181" s="102"/>
      <c r="L181" s="102"/>
      <c r="M181" s="102">
        <f>SUM(M184:M217)</f>
        <v>35806</v>
      </c>
      <c r="N181" s="102"/>
      <c r="O181" s="102"/>
      <c r="P181" s="102">
        <f>SUM(P184:P217)</f>
        <v>129845</v>
      </c>
      <c r="Q181" s="106"/>
      <c r="R181" s="107"/>
      <c r="S181" s="108"/>
      <c r="T181" s="108"/>
      <c r="U181" s="104"/>
      <c r="W181" s="110"/>
    </row>
    <row r="182" spans="1:23" s="60" customFormat="1" ht="21" customHeight="1" x14ac:dyDescent="0.25">
      <c r="A182" s="1"/>
      <c r="B182" s="38">
        <v>11</v>
      </c>
      <c r="C182" s="1"/>
      <c r="D182" s="1"/>
      <c r="E182" s="1" t="s">
        <v>35</v>
      </c>
      <c r="F182" s="1"/>
      <c r="G182" s="1"/>
      <c r="H182" s="3"/>
      <c r="I182" s="1"/>
      <c r="J182" s="2"/>
      <c r="K182" s="26"/>
      <c r="L182" s="26"/>
      <c r="M182" s="24"/>
      <c r="N182" s="24"/>
      <c r="O182" s="24"/>
      <c r="P182" s="24"/>
      <c r="Q182" s="70"/>
      <c r="R182" s="71"/>
      <c r="S182" s="26"/>
      <c r="T182" s="26"/>
      <c r="U182" s="1"/>
      <c r="W182" s="59"/>
    </row>
    <row r="183" spans="1:23" s="61" customFormat="1" ht="27" customHeight="1" x14ac:dyDescent="0.25">
      <c r="A183" s="1"/>
      <c r="B183" s="38">
        <v>22</v>
      </c>
      <c r="C183" s="1"/>
      <c r="D183" s="1"/>
      <c r="E183" s="1" t="s">
        <v>36</v>
      </c>
      <c r="F183" s="1"/>
      <c r="G183" s="1"/>
      <c r="H183" s="3"/>
      <c r="I183" s="1"/>
      <c r="J183" s="2"/>
      <c r="K183" s="26"/>
      <c r="L183" s="26"/>
      <c r="M183" s="24"/>
      <c r="N183" s="24"/>
      <c r="O183" s="24"/>
      <c r="P183" s="24"/>
      <c r="Q183" s="68"/>
      <c r="R183" s="69"/>
      <c r="S183" s="62"/>
      <c r="T183" s="62"/>
      <c r="U183" s="5"/>
      <c r="W183" s="59"/>
    </row>
    <row r="184" spans="1:23" s="61" customFormat="1" ht="27.75" customHeight="1" x14ac:dyDescent="0.25">
      <c r="A184" s="5"/>
      <c r="B184" s="38"/>
      <c r="C184" s="5"/>
      <c r="D184" s="5"/>
      <c r="E184" s="72" t="s">
        <v>248</v>
      </c>
      <c r="F184" s="73" t="s">
        <v>249</v>
      </c>
      <c r="G184" s="73" t="s">
        <v>1660</v>
      </c>
      <c r="H184" s="13" t="s">
        <v>1629</v>
      </c>
      <c r="I184" s="54"/>
      <c r="J184" s="2">
        <v>15000</v>
      </c>
      <c r="K184" s="55"/>
      <c r="L184" s="55"/>
      <c r="M184" s="45"/>
      <c r="N184" s="55"/>
      <c r="O184" s="55"/>
      <c r="P184" s="45">
        <v>2500</v>
      </c>
      <c r="Q184" s="68"/>
      <c r="R184" s="69"/>
      <c r="S184" s="62"/>
      <c r="T184" s="62"/>
      <c r="U184" s="5"/>
      <c r="W184" s="59"/>
    </row>
    <row r="185" spans="1:23" s="61" customFormat="1" ht="18" customHeight="1" x14ac:dyDescent="0.25">
      <c r="A185" s="61" t="s">
        <v>48</v>
      </c>
      <c r="B185" s="35"/>
      <c r="C185" s="35"/>
      <c r="D185" s="5"/>
      <c r="E185" s="5" t="s">
        <v>1032</v>
      </c>
      <c r="F185" s="5" t="s">
        <v>251</v>
      </c>
      <c r="G185" s="5" t="s">
        <v>1033</v>
      </c>
      <c r="H185" s="74" t="s">
        <v>916</v>
      </c>
      <c r="I185" s="5"/>
      <c r="J185" s="2">
        <v>10000</v>
      </c>
      <c r="K185" s="62"/>
      <c r="L185" s="62"/>
      <c r="M185" s="2"/>
      <c r="N185" s="62"/>
      <c r="O185" s="62"/>
      <c r="P185" s="2">
        <v>3500</v>
      </c>
      <c r="Q185" s="68"/>
      <c r="R185" s="69"/>
      <c r="S185" s="62"/>
      <c r="T185" s="62"/>
      <c r="U185" s="5"/>
      <c r="W185" s="59"/>
    </row>
    <row r="186" spans="1:23" s="60" customFormat="1" ht="24.75" customHeight="1" x14ac:dyDescent="0.25">
      <c r="A186" s="61" t="s">
        <v>39</v>
      </c>
      <c r="B186" s="35"/>
      <c r="C186" s="35"/>
      <c r="D186" s="5"/>
      <c r="E186" s="4" t="s">
        <v>253</v>
      </c>
      <c r="F186" s="5" t="s">
        <v>213</v>
      </c>
      <c r="G186" s="5" t="s">
        <v>254</v>
      </c>
      <c r="H186" s="74" t="s">
        <v>171</v>
      </c>
      <c r="I186" s="5"/>
      <c r="J186" s="2">
        <v>13751</v>
      </c>
      <c r="K186" s="62"/>
      <c r="L186" s="62"/>
      <c r="M186" s="2">
        <v>3188</v>
      </c>
      <c r="N186" s="62"/>
      <c r="O186" s="62"/>
      <c r="P186" s="64">
        <f>+J186-M186</f>
        <v>10563</v>
      </c>
      <c r="Q186" s="70"/>
      <c r="R186" s="71"/>
      <c r="S186" s="26"/>
      <c r="T186" s="26"/>
      <c r="U186" s="1"/>
      <c r="W186" s="59"/>
    </row>
    <row r="187" spans="1:23" s="60" customFormat="1" ht="24" customHeight="1" x14ac:dyDescent="0.25">
      <c r="A187" s="61"/>
      <c r="B187" s="35"/>
      <c r="C187" s="35"/>
      <c r="D187" s="5"/>
      <c r="E187" s="4" t="s">
        <v>253</v>
      </c>
      <c r="F187" s="5" t="s">
        <v>256</v>
      </c>
      <c r="G187" s="5" t="s">
        <v>1661</v>
      </c>
      <c r="H187" s="74" t="s">
        <v>1457</v>
      </c>
      <c r="I187" s="5"/>
      <c r="J187" s="2">
        <v>27061</v>
      </c>
      <c r="K187" s="62"/>
      <c r="L187" s="62"/>
      <c r="M187" s="2"/>
      <c r="N187" s="62"/>
      <c r="O187" s="62"/>
      <c r="P187" s="2">
        <v>10000</v>
      </c>
      <c r="Q187" s="70"/>
      <c r="R187" s="71"/>
      <c r="S187" s="26"/>
      <c r="T187" s="26"/>
      <c r="U187" s="1"/>
      <c r="W187" s="59"/>
    </row>
    <row r="188" spans="1:23" s="60" customFormat="1" ht="19.5" customHeight="1" x14ac:dyDescent="0.25">
      <c r="A188" s="61"/>
      <c r="B188" s="35"/>
      <c r="C188" s="35"/>
      <c r="D188" s="5"/>
      <c r="E188" s="5" t="s">
        <v>250</v>
      </c>
      <c r="F188" s="5" t="s">
        <v>257</v>
      </c>
      <c r="G188" s="5" t="s">
        <v>258</v>
      </c>
      <c r="H188" s="74" t="s">
        <v>629</v>
      </c>
      <c r="I188" s="5"/>
      <c r="J188" s="2">
        <v>10915</v>
      </c>
      <c r="K188" s="62"/>
      <c r="L188" s="62"/>
      <c r="M188" s="2">
        <v>165</v>
      </c>
      <c r="N188" s="62"/>
      <c r="O188" s="62"/>
      <c r="P188" s="64">
        <v>4500</v>
      </c>
      <c r="Q188" s="70"/>
      <c r="R188" s="71"/>
      <c r="S188" s="26"/>
      <c r="T188" s="26"/>
      <c r="U188" s="1"/>
      <c r="W188" s="59"/>
    </row>
    <row r="189" spans="1:23" s="5" customFormat="1" ht="16.5" customHeight="1" x14ac:dyDescent="0.25">
      <c r="A189" s="60"/>
      <c r="B189" s="35"/>
      <c r="C189" s="35"/>
      <c r="D189" s="1"/>
      <c r="E189" s="5" t="s">
        <v>250</v>
      </c>
      <c r="F189" s="5" t="s">
        <v>285</v>
      </c>
      <c r="G189" s="3" t="s">
        <v>1662</v>
      </c>
      <c r="H189" s="75" t="s">
        <v>614</v>
      </c>
      <c r="I189" s="1"/>
      <c r="J189" s="2">
        <v>11500</v>
      </c>
      <c r="K189" s="26"/>
      <c r="L189" s="26"/>
      <c r="M189" s="24"/>
      <c r="N189" s="26"/>
      <c r="O189" s="26"/>
      <c r="P189" s="64">
        <v>4500</v>
      </c>
    </row>
    <row r="190" spans="1:23" s="5" customFormat="1" ht="19.5" customHeight="1" x14ac:dyDescent="0.25">
      <c r="A190" s="5" t="s">
        <v>39</v>
      </c>
      <c r="B190" s="59"/>
      <c r="C190" s="35"/>
      <c r="D190" s="76"/>
      <c r="E190" s="73" t="s">
        <v>2070</v>
      </c>
      <c r="F190" s="73" t="s">
        <v>263</v>
      </c>
      <c r="G190" s="73" t="s">
        <v>264</v>
      </c>
      <c r="H190" s="7" t="s">
        <v>238</v>
      </c>
      <c r="I190" s="54"/>
      <c r="J190" s="45">
        <v>7172</v>
      </c>
      <c r="K190" s="55"/>
      <c r="L190" s="55"/>
      <c r="M190" s="45">
        <v>3373</v>
      </c>
      <c r="N190" s="90"/>
      <c r="O190" s="90"/>
      <c r="P190" s="66">
        <f>+J190-M190</f>
        <v>3799</v>
      </c>
    </row>
    <row r="191" spans="1:23" s="5" customFormat="1" ht="16.5" customHeight="1" x14ac:dyDescent="0.25">
      <c r="A191" s="60"/>
      <c r="B191" s="35"/>
      <c r="C191" s="35"/>
      <c r="D191" s="1"/>
      <c r="E191" s="5" t="s">
        <v>250</v>
      </c>
      <c r="F191" s="5" t="s">
        <v>265</v>
      </c>
      <c r="G191" s="5" t="s">
        <v>266</v>
      </c>
      <c r="H191" s="75" t="s">
        <v>132</v>
      </c>
      <c r="I191" s="1"/>
      <c r="J191" s="2">
        <v>14144</v>
      </c>
      <c r="K191" s="26"/>
      <c r="L191" s="26"/>
      <c r="M191" s="24">
        <v>4224</v>
      </c>
      <c r="N191" s="26"/>
      <c r="O191" s="26"/>
      <c r="P191" s="64">
        <f>+J191-M191</f>
        <v>9920</v>
      </c>
    </row>
    <row r="192" spans="1:23" s="5" customFormat="1" ht="12.75" customHeight="1" x14ac:dyDescent="0.25">
      <c r="A192" s="60"/>
      <c r="B192" s="35"/>
      <c r="C192" s="35"/>
      <c r="D192" s="1"/>
      <c r="E192" s="5" t="s">
        <v>250</v>
      </c>
      <c r="F192" s="5" t="s">
        <v>619</v>
      </c>
      <c r="G192" s="5" t="s">
        <v>1663</v>
      </c>
      <c r="H192" s="75" t="s">
        <v>612</v>
      </c>
      <c r="I192" s="1"/>
      <c r="J192" s="2">
        <v>8000</v>
      </c>
      <c r="K192" s="26"/>
      <c r="L192" s="26"/>
      <c r="M192" s="24"/>
      <c r="N192" s="26"/>
      <c r="O192" s="26"/>
      <c r="P192" s="64">
        <v>3500</v>
      </c>
    </row>
    <row r="193" spans="1:19" s="5" customFormat="1" ht="14.25" customHeight="1" x14ac:dyDescent="0.25">
      <c r="A193" s="60"/>
      <c r="B193" s="35"/>
      <c r="C193" s="35"/>
      <c r="D193" s="1"/>
      <c r="E193" s="5" t="s">
        <v>250</v>
      </c>
      <c r="F193" s="5" t="s">
        <v>267</v>
      </c>
      <c r="G193" s="5" t="s">
        <v>268</v>
      </c>
      <c r="H193" s="75" t="s">
        <v>629</v>
      </c>
      <c r="I193" s="1"/>
      <c r="J193" s="2">
        <v>12000</v>
      </c>
      <c r="K193" s="26"/>
      <c r="L193" s="26"/>
      <c r="M193" s="24"/>
      <c r="N193" s="26"/>
      <c r="O193" s="26"/>
      <c r="P193" s="64">
        <v>3500</v>
      </c>
    </row>
    <row r="194" spans="1:19" s="5" customFormat="1" ht="16.5" customHeight="1" x14ac:dyDescent="0.25">
      <c r="A194" s="61"/>
      <c r="B194" s="35"/>
      <c r="C194" s="35"/>
      <c r="E194" s="5" t="s">
        <v>1689</v>
      </c>
      <c r="F194" s="5" t="s">
        <v>228</v>
      </c>
      <c r="G194" s="8" t="s">
        <v>288</v>
      </c>
      <c r="H194" s="74" t="s">
        <v>102</v>
      </c>
      <c r="J194" s="2">
        <v>10141</v>
      </c>
      <c r="K194" s="62"/>
      <c r="L194" s="62"/>
      <c r="M194" s="2">
        <v>3082</v>
      </c>
      <c r="N194" s="62"/>
      <c r="O194" s="62"/>
      <c r="P194" s="2">
        <v>7061</v>
      </c>
      <c r="Q194" s="61"/>
      <c r="R194" s="61"/>
      <c r="S194" s="61"/>
    </row>
    <row r="195" spans="1:19" s="5" customFormat="1" ht="31.5" customHeight="1" x14ac:dyDescent="0.25">
      <c r="A195" s="5" t="s">
        <v>150</v>
      </c>
      <c r="B195" s="38"/>
      <c r="E195" s="4" t="s">
        <v>269</v>
      </c>
      <c r="F195" s="5" t="s">
        <v>270</v>
      </c>
      <c r="G195" s="5" t="s">
        <v>1664</v>
      </c>
      <c r="H195" s="8" t="s">
        <v>944</v>
      </c>
      <c r="J195" s="2">
        <v>28000</v>
      </c>
      <c r="K195" s="62"/>
      <c r="L195" s="62"/>
      <c r="M195" s="2"/>
      <c r="N195" s="62"/>
      <c r="O195" s="62"/>
      <c r="P195" s="2">
        <v>7500</v>
      </c>
    </row>
    <row r="196" spans="1:19" ht="16.5" customHeight="1" x14ac:dyDescent="0.25">
      <c r="A196" s="61"/>
      <c r="B196" s="35"/>
      <c r="C196" s="35"/>
      <c r="D196" s="5"/>
      <c r="E196" s="5" t="s">
        <v>250</v>
      </c>
      <c r="F196" s="5" t="s">
        <v>271</v>
      </c>
      <c r="G196" s="5" t="s">
        <v>1665</v>
      </c>
      <c r="H196" s="74" t="s">
        <v>916</v>
      </c>
      <c r="I196" s="5"/>
      <c r="J196" s="2">
        <v>11500</v>
      </c>
      <c r="K196" s="62"/>
      <c r="L196" s="62"/>
      <c r="M196" s="2">
        <v>2000</v>
      </c>
      <c r="N196" s="62"/>
      <c r="O196" s="62"/>
      <c r="P196" s="2">
        <v>4500</v>
      </c>
    </row>
    <row r="197" spans="1:19" s="5" customFormat="1" ht="15.75" customHeight="1" x14ac:dyDescent="0.25">
      <c r="A197" s="60" t="s">
        <v>150</v>
      </c>
      <c r="B197" s="35"/>
      <c r="C197" s="35"/>
      <c r="D197" s="1"/>
      <c r="E197" s="5" t="s">
        <v>250</v>
      </c>
      <c r="F197" s="5" t="s">
        <v>199</v>
      </c>
      <c r="G197" s="5" t="s">
        <v>1607</v>
      </c>
      <c r="H197" s="75" t="s">
        <v>629</v>
      </c>
      <c r="I197" s="1"/>
      <c r="J197" s="2">
        <v>8500</v>
      </c>
      <c r="K197" s="26"/>
      <c r="L197" s="26"/>
      <c r="M197" s="24"/>
      <c r="N197" s="26"/>
      <c r="O197" s="26"/>
      <c r="P197" s="92">
        <v>3500</v>
      </c>
    </row>
    <row r="198" spans="1:19" s="5" customFormat="1" ht="18" customHeight="1" x14ac:dyDescent="0.25">
      <c r="A198" s="61"/>
      <c r="B198" s="35"/>
      <c r="C198" s="35"/>
      <c r="E198" s="5" t="s">
        <v>250</v>
      </c>
      <c r="F198" s="5" t="s">
        <v>235</v>
      </c>
      <c r="G198" s="5" t="s">
        <v>274</v>
      </c>
      <c r="H198" s="74" t="s">
        <v>192</v>
      </c>
      <c r="J198" s="2">
        <v>6500</v>
      </c>
      <c r="K198" s="62"/>
      <c r="L198" s="62"/>
      <c r="M198" s="2">
        <v>5500</v>
      </c>
      <c r="N198" s="62"/>
      <c r="O198" s="62"/>
      <c r="P198" s="2">
        <f>+J198-M198</f>
        <v>1000</v>
      </c>
    </row>
    <row r="199" spans="1:19" s="5" customFormat="1" ht="23.25" customHeight="1" x14ac:dyDescent="0.25">
      <c r="A199" s="61"/>
      <c r="B199" s="35"/>
      <c r="C199" s="35"/>
      <c r="E199" s="5" t="s">
        <v>250</v>
      </c>
      <c r="F199" s="5" t="s">
        <v>559</v>
      </c>
      <c r="G199" s="5" t="s">
        <v>1022</v>
      </c>
      <c r="H199" s="74" t="s">
        <v>612</v>
      </c>
      <c r="J199" s="2">
        <v>12500</v>
      </c>
      <c r="K199" s="62"/>
      <c r="L199" s="62"/>
      <c r="M199" s="2"/>
      <c r="N199" s="62"/>
      <c r="O199" s="62"/>
      <c r="P199" s="64">
        <v>4500</v>
      </c>
    </row>
    <row r="200" spans="1:19" s="5" customFormat="1" ht="15.75" customHeight="1" x14ac:dyDescent="0.25">
      <c r="A200" s="60" t="s">
        <v>44</v>
      </c>
      <c r="B200" s="35"/>
      <c r="C200" s="35"/>
      <c r="D200" s="1"/>
      <c r="E200" s="5" t="s">
        <v>946</v>
      </c>
      <c r="F200" s="5" t="s">
        <v>630</v>
      </c>
      <c r="G200" s="5" t="s">
        <v>1030</v>
      </c>
      <c r="H200" s="75" t="s">
        <v>612</v>
      </c>
      <c r="I200" s="1"/>
      <c r="J200" s="2">
        <v>12000</v>
      </c>
      <c r="K200" s="26"/>
      <c r="L200" s="26"/>
      <c r="M200" s="24"/>
      <c r="N200" s="26"/>
      <c r="O200" s="26"/>
      <c r="P200" s="64">
        <v>4500</v>
      </c>
    </row>
    <row r="201" spans="1:19" s="5" customFormat="1" ht="24" customHeight="1" x14ac:dyDescent="0.25">
      <c r="A201" s="61" t="s">
        <v>39</v>
      </c>
      <c r="B201" s="35"/>
      <c r="C201" s="35"/>
      <c r="E201" s="5" t="s">
        <v>250</v>
      </c>
      <c r="F201" s="5" t="s">
        <v>276</v>
      </c>
      <c r="G201" s="5" t="s">
        <v>277</v>
      </c>
      <c r="H201" s="74" t="s">
        <v>916</v>
      </c>
      <c r="J201" s="2">
        <v>13434</v>
      </c>
      <c r="K201" s="62"/>
      <c r="L201" s="62"/>
      <c r="M201" s="2">
        <v>4000</v>
      </c>
      <c r="N201" s="62"/>
      <c r="O201" s="62"/>
      <c r="P201" s="2">
        <v>5000</v>
      </c>
    </row>
    <row r="202" spans="1:19" ht="12.75" customHeight="1" x14ac:dyDescent="0.25">
      <c r="A202" s="60" t="s">
        <v>48</v>
      </c>
      <c r="B202" s="116"/>
      <c r="C202" s="116"/>
      <c r="D202" s="116"/>
      <c r="E202" s="5" t="s">
        <v>2071</v>
      </c>
      <c r="F202" s="5" t="s">
        <v>286</v>
      </c>
      <c r="G202" s="3" t="s">
        <v>1666</v>
      </c>
      <c r="H202" s="75" t="s">
        <v>614</v>
      </c>
      <c r="J202" s="2">
        <v>13000</v>
      </c>
      <c r="K202" s="26"/>
      <c r="L202" s="26"/>
      <c r="M202" s="24"/>
      <c r="N202" s="26"/>
      <c r="O202" s="26"/>
      <c r="P202" s="64">
        <v>3500</v>
      </c>
    </row>
    <row r="203" spans="1:19" ht="12.75" customHeight="1" x14ac:dyDescent="0.25">
      <c r="A203" s="60"/>
      <c r="B203" s="35"/>
      <c r="C203" s="35"/>
      <c r="E203" s="4" t="s">
        <v>1082</v>
      </c>
      <c r="F203" s="5" t="s">
        <v>278</v>
      </c>
      <c r="G203" s="5" t="s">
        <v>279</v>
      </c>
      <c r="H203" s="75" t="s">
        <v>629</v>
      </c>
      <c r="J203" s="2">
        <v>23000</v>
      </c>
      <c r="K203" s="26"/>
      <c r="L203" s="26"/>
      <c r="M203" s="24">
        <v>10274</v>
      </c>
      <c r="N203" s="26"/>
      <c r="O203" s="26"/>
      <c r="P203" s="64">
        <v>7500</v>
      </c>
    </row>
    <row r="204" spans="1:19" s="5" customFormat="1" ht="12.75" customHeight="1" x14ac:dyDescent="0.25">
      <c r="A204" s="60" t="s">
        <v>48</v>
      </c>
      <c r="B204" s="35"/>
      <c r="C204" s="35"/>
      <c r="D204" s="1"/>
      <c r="E204" s="5" t="s">
        <v>250</v>
      </c>
      <c r="F204" s="5" t="s">
        <v>1017</v>
      </c>
      <c r="G204" s="5" t="s">
        <v>1105</v>
      </c>
      <c r="H204" s="75" t="s">
        <v>612</v>
      </c>
      <c r="I204" s="1"/>
      <c r="J204" s="2">
        <v>10500</v>
      </c>
      <c r="K204" s="26"/>
      <c r="L204" s="26"/>
      <c r="M204" s="24"/>
      <c r="N204" s="26"/>
      <c r="O204" s="26"/>
      <c r="P204" s="64">
        <v>1500</v>
      </c>
    </row>
    <row r="205" spans="1:19" ht="16.5" customHeight="1" x14ac:dyDescent="0.25">
      <c r="A205" s="60" t="s">
        <v>44</v>
      </c>
      <c r="B205" s="35"/>
      <c r="C205" s="35"/>
      <c r="E205" s="5" t="s">
        <v>2071</v>
      </c>
      <c r="F205" s="5" t="s">
        <v>287</v>
      </c>
      <c r="G205" s="3" t="s">
        <v>273</v>
      </c>
      <c r="H205" s="75" t="s">
        <v>614</v>
      </c>
      <c r="J205" s="2">
        <v>6500</v>
      </c>
      <c r="K205" s="26"/>
      <c r="L205" s="26"/>
      <c r="M205" s="24"/>
      <c r="N205" s="26"/>
      <c r="O205" s="26"/>
      <c r="P205" s="2">
        <v>1500</v>
      </c>
      <c r="Q205" s="60"/>
      <c r="R205" s="60"/>
      <c r="S205" s="60"/>
    </row>
    <row r="206" spans="1:19" s="5" customFormat="1" ht="12.75" customHeight="1" x14ac:dyDescent="0.25">
      <c r="A206" s="60" t="s">
        <v>39</v>
      </c>
      <c r="B206" s="35"/>
      <c r="C206" s="35"/>
      <c r="D206" s="1"/>
      <c r="E206" s="4" t="s">
        <v>946</v>
      </c>
      <c r="F206" s="5" t="s">
        <v>945</v>
      </c>
      <c r="G206" s="5" t="s">
        <v>947</v>
      </c>
      <c r="H206" s="75" t="s">
        <v>612</v>
      </c>
      <c r="I206" s="1"/>
      <c r="J206" s="2">
        <v>12000</v>
      </c>
      <c r="K206" s="26"/>
      <c r="L206" s="26"/>
      <c r="M206" s="24"/>
      <c r="N206" s="26"/>
      <c r="O206" s="26"/>
      <c r="P206" s="64">
        <v>5500</v>
      </c>
    </row>
    <row r="207" spans="1:19" ht="12" customHeight="1" x14ac:dyDescent="0.25">
      <c r="A207" s="115" t="s">
        <v>150</v>
      </c>
      <c r="B207" s="115"/>
      <c r="C207" s="115"/>
      <c r="D207" s="115"/>
      <c r="E207" s="5" t="s">
        <v>250</v>
      </c>
      <c r="F207" s="5" t="s">
        <v>282</v>
      </c>
      <c r="G207" s="5" t="s">
        <v>1618</v>
      </c>
      <c r="H207" s="74" t="s">
        <v>629</v>
      </c>
      <c r="I207" s="5"/>
      <c r="J207" s="2">
        <v>14500</v>
      </c>
      <c r="K207" s="62"/>
      <c r="L207" s="62"/>
      <c r="M207" s="2"/>
      <c r="N207" s="62"/>
      <c r="O207" s="62"/>
      <c r="P207" s="2">
        <v>5500</v>
      </c>
    </row>
    <row r="208" spans="1:19" s="5" customFormat="1" ht="12.75" customHeight="1" x14ac:dyDescent="0.25">
      <c r="A208" s="60"/>
      <c r="B208" s="35"/>
      <c r="C208" s="35"/>
      <c r="D208" s="1"/>
      <c r="E208" s="5" t="s">
        <v>250</v>
      </c>
      <c r="F208" s="5" t="s">
        <v>283</v>
      </c>
      <c r="G208" s="5" t="s">
        <v>284</v>
      </c>
      <c r="H208" s="75" t="s">
        <v>629</v>
      </c>
      <c r="I208" s="1"/>
      <c r="J208" s="2">
        <v>9000</v>
      </c>
      <c r="K208" s="26"/>
      <c r="L208" s="26"/>
      <c r="M208" s="24"/>
      <c r="N208" s="26"/>
      <c r="O208" s="26"/>
      <c r="P208" s="64">
        <v>1500</v>
      </c>
    </row>
    <row r="209" spans="1:16" ht="19.5" customHeight="1" x14ac:dyDescent="0.25">
      <c r="A209" s="60"/>
      <c r="B209" s="35"/>
      <c r="C209" s="35"/>
      <c r="E209" s="5" t="s">
        <v>1619</v>
      </c>
      <c r="F209" s="5" t="s">
        <v>249</v>
      </c>
      <c r="G209" s="5" t="s">
        <v>1648</v>
      </c>
      <c r="H209" s="3" t="s">
        <v>1617</v>
      </c>
      <c r="J209" s="2">
        <v>6000</v>
      </c>
      <c r="K209" s="26"/>
      <c r="L209" s="26"/>
      <c r="M209" s="24"/>
      <c r="N209" s="26"/>
      <c r="O209" s="26"/>
      <c r="P209" s="64">
        <v>1000</v>
      </c>
    </row>
    <row r="210" spans="1:16" ht="19.5" customHeight="1" x14ac:dyDescent="0.25">
      <c r="A210" s="60"/>
      <c r="B210" s="35"/>
      <c r="C210" s="35"/>
      <c r="E210" s="5" t="s">
        <v>1689</v>
      </c>
      <c r="F210" s="5" t="s">
        <v>1688</v>
      </c>
      <c r="G210" s="5" t="s">
        <v>1690</v>
      </c>
      <c r="H210" s="3" t="s">
        <v>1617</v>
      </c>
      <c r="J210" s="2">
        <v>10500</v>
      </c>
      <c r="K210" s="26"/>
      <c r="L210" s="26"/>
      <c r="M210" s="24"/>
      <c r="N210" s="26"/>
      <c r="O210" s="26"/>
      <c r="P210" s="64">
        <v>1000</v>
      </c>
    </row>
    <row r="211" spans="1:16" ht="19.5" customHeight="1" x14ac:dyDescent="0.25">
      <c r="A211" s="60" t="s">
        <v>44</v>
      </c>
      <c r="B211" s="35"/>
      <c r="C211" s="35"/>
      <c r="E211" s="5" t="s">
        <v>250</v>
      </c>
      <c r="F211" s="5" t="s">
        <v>320</v>
      </c>
      <c r="G211" s="5" t="s">
        <v>1651</v>
      </c>
      <c r="H211" s="3" t="s">
        <v>1617</v>
      </c>
      <c r="J211" s="2">
        <v>8000</v>
      </c>
      <c r="K211" s="26"/>
      <c r="L211" s="26"/>
      <c r="M211" s="24"/>
      <c r="N211" s="26"/>
      <c r="O211" s="26"/>
      <c r="P211" s="64">
        <v>1000</v>
      </c>
    </row>
    <row r="212" spans="1:16" ht="19.5" customHeight="1" x14ac:dyDescent="0.25">
      <c r="A212" s="60"/>
      <c r="B212" s="35"/>
      <c r="C212" s="35"/>
      <c r="E212" s="5" t="s">
        <v>250</v>
      </c>
      <c r="F212" s="5" t="s">
        <v>1620</v>
      </c>
      <c r="G212" s="5" t="s">
        <v>1022</v>
      </c>
      <c r="H212" s="3" t="s">
        <v>1617</v>
      </c>
      <c r="J212" s="2">
        <v>10000</v>
      </c>
      <c r="K212" s="26"/>
      <c r="L212" s="26"/>
      <c r="M212" s="24"/>
      <c r="N212" s="26"/>
      <c r="O212" s="26"/>
      <c r="P212" s="64">
        <v>1000</v>
      </c>
    </row>
    <row r="213" spans="1:16" ht="19.5" customHeight="1" x14ac:dyDescent="0.25">
      <c r="A213" s="60"/>
      <c r="B213" s="35"/>
      <c r="C213" s="35"/>
      <c r="E213" s="5" t="s">
        <v>1623</v>
      </c>
      <c r="F213" s="5" t="s">
        <v>1054</v>
      </c>
      <c r="G213" s="5" t="s">
        <v>1761</v>
      </c>
      <c r="H213" s="3" t="s">
        <v>1617</v>
      </c>
      <c r="J213" s="2">
        <v>14000</v>
      </c>
      <c r="K213" s="26"/>
      <c r="L213" s="26"/>
      <c r="M213" s="24"/>
      <c r="N213" s="26"/>
      <c r="O213" s="26"/>
      <c r="P213" s="64">
        <v>1500</v>
      </c>
    </row>
    <row r="214" spans="1:16" ht="19.5" customHeight="1" x14ac:dyDescent="0.25">
      <c r="A214" s="60"/>
      <c r="B214" s="35"/>
      <c r="C214" s="35"/>
      <c r="E214" s="5" t="s">
        <v>250</v>
      </c>
      <c r="F214" s="5" t="s">
        <v>460</v>
      </c>
      <c r="G214" s="5" t="s">
        <v>1650</v>
      </c>
      <c r="H214" s="3" t="s">
        <v>1617</v>
      </c>
      <c r="J214" s="2">
        <v>20000</v>
      </c>
      <c r="K214" s="26"/>
      <c r="L214" s="26"/>
      <c r="M214" s="24"/>
      <c r="N214" s="26"/>
      <c r="O214" s="26"/>
      <c r="P214" s="64">
        <v>2000</v>
      </c>
    </row>
    <row r="215" spans="1:16" ht="19.5" customHeight="1" x14ac:dyDescent="0.25">
      <c r="A215" s="60"/>
      <c r="B215" s="35"/>
      <c r="C215" s="35"/>
      <c r="E215" s="5" t="s">
        <v>250</v>
      </c>
      <c r="F215" s="5" t="s">
        <v>236</v>
      </c>
      <c r="G215" s="5" t="s">
        <v>1766</v>
      </c>
      <c r="H215" s="3" t="s">
        <v>1617</v>
      </c>
      <c r="J215" s="2">
        <v>25000</v>
      </c>
      <c r="K215" s="26"/>
      <c r="L215" s="26"/>
      <c r="M215" s="24"/>
      <c r="N215" s="26"/>
      <c r="O215" s="26"/>
      <c r="P215" s="64">
        <v>2</v>
      </c>
    </row>
    <row r="216" spans="1:16" ht="19.5" customHeight="1" x14ac:dyDescent="0.25">
      <c r="A216" s="60" t="s">
        <v>150</v>
      </c>
      <c r="B216" s="35"/>
      <c r="C216" s="35"/>
      <c r="E216" s="5" t="s">
        <v>250</v>
      </c>
      <c r="F216" s="5" t="s">
        <v>441</v>
      </c>
      <c r="G216" s="5" t="s">
        <v>1670</v>
      </c>
      <c r="H216" s="3" t="s">
        <v>1617</v>
      </c>
      <c r="J216" s="2">
        <v>9000</v>
      </c>
      <c r="K216" s="26"/>
      <c r="L216" s="26"/>
      <c r="M216" s="24"/>
      <c r="N216" s="26"/>
      <c r="O216" s="26"/>
      <c r="P216" s="64">
        <v>1000</v>
      </c>
    </row>
    <row r="217" spans="1:16" ht="19.5" customHeight="1" x14ac:dyDescent="0.25">
      <c r="A217" s="60"/>
      <c r="B217" s="35"/>
      <c r="C217" s="35"/>
      <c r="E217" s="5" t="s">
        <v>250</v>
      </c>
      <c r="F217" s="5" t="s">
        <v>232</v>
      </c>
      <c r="G217" s="5" t="s">
        <v>1651</v>
      </c>
      <c r="H217" s="3" t="s">
        <v>1617</v>
      </c>
      <c r="J217" s="2">
        <v>8000</v>
      </c>
      <c r="K217" s="26"/>
      <c r="L217" s="26"/>
      <c r="M217" s="24"/>
      <c r="N217" s="26"/>
      <c r="O217" s="26"/>
      <c r="P217" s="64">
        <v>1000</v>
      </c>
    </row>
    <row r="218" spans="1:16" ht="12.75" customHeight="1" x14ac:dyDescent="0.25">
      <c r="A218" s="60"/>
      <c r="B218" s="35"/>
      <c r="C218" s="35"/>
      <c r="E218" s="5"/>
      <c r="F218" s="5"/>
      <c r="G218" s="5"/>
      <c r="J218" s="2"/>
      <c r="K218" s="26"/>
      <c r="L218" s="26"/>
      <c r="M218" s="24"/>
      <c r="N218" s="26"/>
      <c r="O218" s="26"/>
      <c r="P218" s="64"/>
    </row>
    <row r="219" spans="1:16" ht="12.75" customHeight="1" x14ac:dyDescent="0.25">
      <c r="A219" s="60"/>
      <c r="B219" s="35"/>
      <c r="C219" s="35"/>
      <c r="E219" s="5"/>
      <c r="F219" s="5"/>
      <c r="G219" s="5"/>
      <c r="J219" s="2"/>
      <c r="K219" s="26"/>
      <c r="L219" s="26"/>
      <c r="M219" s="24"/>
      <c r="N219" s="26"/>
      <c r="O219" s="26"/>
      <c r="P219" s="64"/>
    </row>
    <row r="220" spans="1:16" s="104" customFormat="1" ht="36" customHeight="1" x14ac:dyDescent="0.25">
      <c r="B220" s="99"/>
      <c r="D220" s="105" t="s">
        <v>1851</v>
      </c>
      <c r="E220" s="105" t="s">
        <v>1852</v>
      </c>
      <c r="F220" s="104" t="s">
        <v>38</v>
      </c>
      <c r="G220" s="105" t="s">
        <v>1853</v>
      </c>
      <c r="H220" s="100" t="s">
        <v>612</v>
      </c>
      <c r="J220" s="102">
        <f>SUM(J221:J244)</f>
        <v>127500</v>
      </c>
      <c r="K220" s="108"/>
      <c r="L220" s="108"/>
      <c r="M220" s="108"/>
      <c r="N220" s="108"/>
      <c r="O220" s="108"/>
      <c r="P220" s="102">
        <f>SUM(P221:P244)</f>
        <v>63000</v>
      </c>
    </row>
    <row r="221" spans="1:16" s="5" customFormat="1" ht="30.75" customHeight="1" x14ac:dyDescent="0.25">
      <c r="B221" s="38"/>
      <c r="D221" s="39"/>
      <c r="E221" s="5" t="s">
        <v>1160</v>
      </c>
      <c r="F221" s="5" t="s">
        <v>211</v>
      </c>
      <c r="G221" s="5" t="s">
        <v>1692</v>
      </c>
      <c r="H221" s="5" t="s">
        <v>612</v>
      </c>
      <c r="J221" s="2">
        <v>3000</v>
      </c>
      <c r="K221" s="62"/>
      <c r="L221" s="62"/>
      <c r="M221" s="62"/>
      <c r="N221" s="62"/>
      <c r="O221" s="62"/>
      <c r="P221" s="2">
        <v>1500</v>
      </c>
    </row>
    <row r="222" spans="1:16" s="5" customFormat="1" ht="30.75" customHeight="1" x14ac:dyDescent="0.25">
      <c r="B222" s="38"/>
      <c r="D222" s="39"/>
      <c r="E222" s="5" t="s">
        <v>1160</v>
      </c>
      <c r="F222" s="5" t="s">
        <v>1161</v>
      </c>
      <c r="G222" s="5" t="s">
        <v>1692</v>
      </c>
      <c r="H222" s="5" t="s">
        <v>612</v>
      </c>
      <c r="J222" s="2">
        <v>3000</v>
      </c>
      <c r="K222" s="62"/>
      <c r="L222" s="62"/>
      <c r="M222" s="62"/>
      <c r="N222" s="62"/>
      <c r="O222" s="62"/>
      <c r="P222" s="2">
        <v>1500</v>
      </c>
    </row>
    <row r="223" spans="1:16" s="5" customFormat="1" ht="30.75" customHeight="1" x14ac:dyDescent="0.25">
      <c r="B223" s="38"/>
      <c r="D223" s="39"/>
      <c r="E223" s="5" t="s">
        <v>1160</v>
      </c>
      <c r="F223" s="5" t="s">
        <v>252</v>
      </c>
      <c r="G223" s="5" t="s">
        <v>1692</v>
      </c>
      <c r="H223" s="5" t="s">
        <v>612</v>
      </c>
      <c r="J223" s="2">
        <v>3000</v>
      </c>
      <c r="K223" s="62"/>
      <c r="L223" s="62"/>
      <c r="M223" s="62"/>
      <c r="N223" s="62"/>
      <c r="O223" s="62"/>
      <c r="P223" s="2">
        <v>1500</v>
      </c>
    </row>
    <row r="224" spans="1:16" s="5" customFormat="1" ht="30.75" customHeight="1" x14ac:dyDescent="0.25">
      <c r="B224" s="38"/>
      <c r="D224" s="39"/>
      <c r="E224" s="5" t="s">
        <v>492</v>
      </c>
      <c r="F224" s="5" t="s">
        <v>252</v>
      </c>
      <c r="G224" s="5" t="s">
        <v>1694</v>
      </c>
      <c r="H224" s="5" t="s">
        <v>612</v>
      </c>
      <c r="J224" s="2">
        <v>7500</v>
      </c>
      <c r="K224" s="62"/>
      <c r="L224" s="62"/>
      <c r="M224" s="62"/>
      <c r="N224" s="62"/>
      <c r="O224" s="62"/>
      <c r="P224" s="2">
        <v>4500</v>
      </c>
    </row>
    <row r="225" spans="1:16" s="5" customFormat="1" ht="30.75" customHeight="1" x14ac:dyDescent="0.25">
      <c r="A225" s="5" t="s">
        <v>44</v>
      </c>
      <c r="B225" s="38"/>
      <c r="D225" s="39"/>
      <c r="E225" s="5" t="s">
        <v>492</v>
      </c>
      <c r="F225" s="5" t="s">
        <v>129</v>
      </c>
      <c r="G225" s="5" t="s">
        <v>1693</v>
      </c>
      <c r="H225" s="5" t="s">
        <v>612</v>
      </c>
      <c r="J225" s="2">
        <v>5500</v>
      </c>
      <c r="K225" s="62"/>
      <c r="L225" s="62"/>
      <c r="M225" s="62"/>
      <c r="N225" s="62"/>
      <c r="O225" s="62"/>
      <c r="P225" s="2">
        <v>2500</v>
      </c>
    </row>
    <row r="226" spans="1:16" s="5" customFormat="1" ht="30.75" customHeight="1" x14ac:dyDescent="0.25">
      <c r="A226" s="5" t="s">
        <v>44</v>
      </c>
      <c r="B226" s="38"/>
      <c r="D226" s="39"/>
      <c r="E226" s="5" t="s">
        <v>1160</v>
      </c>
      <c r="F226" s="5" t="s">
        <v>129</v>
      </c>
      <c r="G226" s="5" t="s">
        <v>1697</v>
      </c>
      <c r="H226" s="5" t="s">
        <v>612</v>
      </c>
      <c r="J226" s="2">
        <v>3500</v>
      </c>
      <c r="K226" s="62"/>
      <c r="L226" s="62"/>
      <c r="M226" s="62"/>
      <c r="N226" s="62"/>
      <c r="O226" s="62"/>
      <c r="P226" s="2">
        <v>1500</v>
      </c>
    </row>
    <row r="227" spans="1:16" s="5" customFormat="1" ht="30.75" customHeight="1" x14ac:dyDescent="0.25">
      <c r="B227" s="38"/>
      <c r="D227" s="39"/>
      <c r="E227" s="5" t="s">
        <v>492</v>
      </c>
      <c r="F227" s="5" t="s">
        <v>1054</v>
      </c>
      <c r="G227" s="5" t="s">
        <v>1693</v>
      </c>
      <c r="H227" s="5" t="s">
        <v>612</v>
      </c>
      <c r="J227" s="2">
        <v>5500</v>
      </c>
      <c r="K227" s="62"/>
      <c r="L227" s="62"/>
      <c r="M227" s="62"/>
      <c r="N227" s="62"/>
      <c r="O227" s="62"/>
      <c r="P227" s="2">
        <v>2500</v>
      </c>
    </row>
    <row r="228" spans="1:16" s="5" customFormat="1" ht="30.75" customHeight="1" x14ac:dyDescent="0.25">
      <c r="B228" s="38"/>
      <c r="D228" s="39"/>
      <c r="E228" s="5" t="s">
        <v>492</v>
      </c>
      <c r="F228" s="5" t="s">
        <v>225</v>
      </c>
      <c r="G228" s="5" t="s">
        <v>1693</v>
      </c>
      <c r="H228" s="5" t="s">
        <v>612</v>
      </c>
      <c r="J228" s="2">
        <v>5500</v>
      </c>
      <c r="K228" s="62"/>
      <c r="L228" s="62"/>
      <c r="M228" s="62"/>
      <c r="N228" s="62"/>
      <c r="O228" s="62"/>
      <c r="P228" s="2">
        <v>2500</v>
      </c>
    </row>
    <row r="229" spans="1:16" s="5" customFormat="1" ht="30.75" customHeight="1" x14ac:dyDescent="0.25">
      <c r="B229" s="38"/>
      <c r="D229" s="39"/>
      <c r="E229" s="5" t="s">
        <v>492</v>
      </c>
      <c r="F229" s="5" t="s">
        <v>1162</v>
      </c>
      <c r="G229" s="5" t="s">
        <v>1693</v>
      </c>
      <c r="H229" s="5" t="s">
        <v>612</v>
      </c>
      <c r="J229" s="2">
        <v>5500</v>
      </c>
      <c r="K229" s="62"/>
      <c r="L229" s="62"/>
      <c r="M229" s="62"/>
      <c r="N229" s="62"/>
      <c r="O229" s="62"/>
      <c r="P229" s="2">
        <v>2500</v>
      </c>
    </row>
    <row r="230" spans="1:16" s="5" customFormat="1" ht="30.75" customHeight="1" x14ac:dyDescent="0.25">
      <c r="B230" s="38"/>
      <c r="D230" s="39"/>
      <c r="E230" s="5" t="s">
        <v>492</v>
      </c>
      <c r="F230" s="5" t="s">
        <v>1163</v>
      </c>
      <c r="G230" s="5" t="s">
        <v>1696</v>
      </c>
      <c r="H230" s="5" t="s">
        <v>612</v>
      </c>
      <c r="J230" s="2">
        <v>14500</v>
      </c>
      <c r="K230" s="62"/>
      <c r="L230" s="62"/>
      <c r="M230" s="62"/>
      <c r="N230" s="62"/>
      <c r="O230" s="62"/>
      <c r="P230" s="2">
        <v>5500</v>
      </c>
    </row>
    <row r="231" spans="1:16" s="5" customFormat="1" ht="30.75" customHeight="1" x14ac:dyDescent="0.25">
      <c r="B231" s="38"/>
      <c r="D231" s="39"/>
      <c r="E231" s="5" t="s">
        <v>492</v>
      </c>
      <c r="F231" s="5" t="s">
        <v>1163</v>
      </c>
      <c r="G231" s="5" t="s">
        <v>1694</v>
      </c>
      <c r="H231" s="5" t="s">
        <v>612</v>
      </c>
      <c r="J231" s="2">
        <v>7500</v>
      </c>
      <c r="K231" s="62"/>
      <c r="L231" s="62"/>
      <c r="M231" s="62"/>
      <c r="N231" s="62"/>
      <c r="O231" s="62"/>
      <c r="P231" s="2">
        <v>4500</v>
      </c>
    </row>
    <row r="232" spans="1:16" s="5" customFormat="1" ht="30.75" customHeight="1" x14ac:dyDescent="0.25">
      <c r="B232" s="38"/>
      <c r="D232" s="39"/>
      <c r="E232" s="5" t="s">
        <v>1160</v>
      </c>
      <c r="F232" s="5" t="s">
        <v>1163</v>
      </c>
      <c r="G232" s="5" t="s">
        <v>1692</v>
      </c>
      <c r="H232" s="5" t="s">
        <v>612</v>
      </c>
      <c r="J232" s="2">
        <v>3000</v>
      </c>
      <c r="K232" s="62"/>
      <c r="L232" s="62"/>
      <c r="M232" s="62"/>
      <c r="N232" s="62"/>
      <c r="O232" s="62"/>
      <c r="P232" s="2">
        <v>1500</v>
      </c>
    </row>
    <row r="233" spans="1:16" s="5" customFormat="1" ht="30.75" customHeight="1" x14ac:dyDescent="0.25">
      <c r="B233" s="38"/>
      <c r="D233" s="39"/>
      <c r="E233" s="5" t="s">
        <v>492</v>
      </c>
      <c r="F233" s="5" t="s">
        <v>1164</v>
      </c>
      <c r="G233" s="5" t="s">
        <v>1694</v>
      </c>
      <c r="H233" s="5" t="s">
        <v>612</v>
      </c>
      <c r="J233" s="2">
        <v>7500</v>
      </c>
      <c r="K233" s="62"/>
      <c r="L233" s="62"/>
      <c r="M233" s="62"/>
      <c r="N233" s="62"/>
      <c r="O233" s="62"/>
      <c r="P233" s="2">
        <v>4500</v>
      </c>
    </row>
    <row r="234" spans="1:16" s="5" customFormat="1" ht="30.75" customHeight="1" x14ac:dyDescent="0.25">
      <c r="A234" s="5" t="s">
        <v>150</v>
      </c>
      <c r="B234" s="38"/>
      <c r="D234" s="39"/>
      <c r="E234" s="5" t="s">
        <v>492</v>
      </c>
      <c r="F234" s="5" t="s">
        <v>237</v>
      </c>
      <c r="G234" s="5" t="s">
        <v>1695</v>
      </c>
      <c r="H234" s="5" t="s">
        <v>612</v>
      </c>
      <c r="J234" s="2">
        <v>8500</v>
      </c>
      <c r="K234" s="62"/>
      <c r="L234" s="62"/>
      <c r="M234" s="62"/>
      <c r="N234" s="62"/>
      <c r="O234" s="62"/>
      <c r="P234" s="2">
        <v>4500</v>
      </c>
    </row>
    <row r="235" spans="1:16" s="5" customFormat="1" ht="30.75" customHeight="1" x14ac:dyDescent="0.25">
      <c r="A235" s="5" t="s">
        <v>150</v>
      </c>
      <c r="B235" s="38"/>
      <c r="D235" s="39"/>
      <c r="E235" s="5" t="s">
        <v>1160</v>
      </c>
      <c r="F235" s="5" t="s">
        <v>237</v>
      </c>
      <c r="G235" s="5" t="s">
        <v>1692</v>
      </c>
      <c r="H235" s="5" t="s">
        <v>612</v>
      </c>
      <c r="J235" s="2">
        <v>3000</v>
      </c>
      <c r="K235" s="62"/>
      <c r="L235" s="62"/>
      <c r="M235" s="62"/>
      <c r="N235" s="62"/>
      <c r="O235" s="62"/>
      <c r="P235" s="2">
        <v>1500</v>
      </c>
    </row>
    <row r="236" spans="1:16" s="5" customFormat="1" ht="30.75" customHeight="1" x14ac:dyDescent="0.25">
      <c r="B236" s="38"/>
      <c r="D236" s="39"/>
      <c r="E236" s="5" t="s">
        <v>1160</v>
      </c>
      <c r="F236" s="5" t="s">
        <v>236</v>
      </c>
      <c r="G236" s="5" t="s">
        <v>1692</v>
      </c>
      <c r="H236" s="5" t="s">
        <v>612</v>
      </c>
      <c r="J236" s="2">
        <v>3000</v>
      </c>
      <c r="K236" s="62"/>
      <c r="L236" s="62"/>
      <c r="M236" s="62"/>
      <c r="N236" s="62"/>
      <c r="O236" s="62"/>
      <c r="P236" s="2">
        <v>1500</v>
      </c>
    </row>
    <row r="237" spans="1:16" s="5" customFormat="1" ht="30.75" customHeight="1" x14ac:dyDescent="0.25">
      <c r="B237" s="38"/>
      <c r="D237" s="39"/>
      <c r="E237" s="5" t="s">
        <v>492</v>
      </c>
      <c r="F237" s="5" t="s">
        <v>236</v>
      </c>
      <c r="G237" s="5" t="s">
        <v>1694</v>
      </c>
      <c r="H237" s="5" t="s">
        <v>612</v>
      </c>
      <c r="J237" s="2">
        <v>7500</v>
      </c>
      <c r="K237" s="62"/>
      <c r="L237" s="62"/>
      <c r="M237" s="62"/>
      <c r="N237" s="62"/>
      <c r="O237" s="62"/>
      <c r="P237" s="2">
        <v>4500</v>
      </c>
    </row>
    <row r="238" spans="1:16" s="5" customFormat="1" ht="30.75" customHeight="1" x14ac:dyDescent="0.25">
      <c r="B238" s="38"/>
      <c r="D238" s="39"/>
      <c r="E238" s="5" t="s">
        <v>1160</v>
      </c>
      <c r="F238" s="5" t="s">
        <v>240</v>
      </c>
      <c r="G238" s="5" t="s">
        <v>1692</v>
      </c>
      <c r="H238" s="5" t="s">
        <v>612</v>
      </c>
      <c r="J238" s="2">
        <v>3000</v>
      </c>
      <c r="K238" s="62"/>
      <c r="L238" s="62"/>
      <c r="M238" s="62"/>
      <c r="N238" s="62"/>
      <c r="O238" s="62"/>
      <c r="P238" s="2">
        <v>1500</v>
      </c>
    </row>
    <row r="239" spans="1:16" s="5" customFormat="1" ht="30.75" customHeight="1" x14ac:dyDescent="0.25">
      <c r="B239" s="38"/>
      <c r="D239" s="39"/>
      <c r="E239" s="5" t="s">
        <v>492</v>
      </c>
      <c r="F239" s="5" t="s">
        <v>205</v>
      </c>
      <c r="G239" s="5" t="s">
        <v>1693</v>
      </c>
      <c r="H239" s="5" t="s">
        <v>612</v>
      </c>
      <c r="J239" s="2">
        <v>5500</v>
      </c>
      <c r="K239" s="62"/>
      <c r="L239" s="62"/>
      <c r="M239" s="62"/>
      <c r="N239" s="62"/>
      <c r="O239" s="62"/>
      <c r="P239" s="2">
        <v>2500</v>
      </c>
    </row>
    <row r="240" spans="1:16" s="5" customFormat="1" ht="30.75" customHeight="1" x14ac:dyDescent="0.25">
      <c r="A240" s="5" t="s">
        <v>44</v>
      </c>
      <c r="B240" s="38"/>
      <c r="D240" s="39"/>
      <c r="E240" s="5" t="s">
        <v>492</v>
      </c>
      <c r="F240" s="5" t="s">
        <v>242</v>
      </c>
      <c r="G240" s="5" t="s">
        <v>1693</v>
      </c>
      <c r="H240" s="5" t="s">
        <v>612</v>
      </c>
      <c r="J240" s="2">
        <v>5500</v>
      </c>
      <c r="K240" s="62"/>
      <c r="L240" s="62"/>
      <c r="M240" s="62"/>
      <c r="N240" s="62"/>
      <c r="O240" s="62"/>
      <c r="P240" s="2">
        <v>2500</v>
      </c>
    </row>
    <row r="241" spans="1:23" s="5" customFormat="1" ht="21" customHeight="1" x14ac:dyDescent="0.25">
      <c r="A241" s="1" t="s">
        <v>44</v>
      </c>
      <c r="B241" s="38"/>
      <c r="C241" s="1"/>
      <c r="D241" s="1"/>
      <c r="E241" s="5" t="s">
        <v>1160</v>
      </c>
      <c r="F241" s="5" t="s">
        <v>242</v>
      </c>
      <c r="G241" s="5" t="s">
        <v>1692</v>
      </c>
      <c r="H241" s="5" t="s">
        <v>612</v>
      </c>
      <c r="J241" s="2">
        <v>3000</v>
      </c>
      <c r="K241" s="62"/>
      <c r="L241" s="62"/>
      <c r="M241" s="62"/>
      <c r="N241" s="62"/>
      <c r="O241" s="62"/>
      <c r="P241" s="2">
        <v>1500</v>
      </c>
    </row>
    <row r="242" spans="1:23" s="5" customFormat="1" ht="21" customHeight="1" x14ac:dyDescent="0.25">
      <c r="A242" s="1" t="s">
        <v>48</v>
      </c>
      <c r="B242" s="38"/>
      <c r="C242" s="1"/>
      <c r="D242" s="1"/>
      <c r="E242" s="5" t="s">
        <v>492</v>
      </c>
      <c r="F242" s="5" t="s">
        <v>221</v>
      </c>
      <c r="G242" s="5" t="s">
        <v>1693</v>
      </c>
      <c r="H242" s="5" t="s">
        <v>612</v>
      </c>
      <c r="J242" s="2">
        <v>5500</v>
      </c>
      <c r="K242" s="62"/>
      <c r="L242" s="62"/>
      <c r="M242" s="62"/>
      <c r="N242" s="62"/>
      <c r="O242" s="62"/>
      <c r="P242" s="2">
        <v>2500</v>
      </c>
    </row>
    <row r="243" spans="1:23" s="5" customFormat="1" ht="21" customHeight="1" x14ac:dyDescent="0.25">
      <c r="A243" s="1" t="s">
        <v>39</v>
      </c>
      <c r="B243" s="38"/>
      <c r="C243" s="1"/>
      <c r="D243" s="1"/>
      <c r="E243" s="5" t="s">
        <v>492</v>
      </c>
      <c r="F243" s="5" t="s">
        <v>244</v>
      </c>
      <c r="G243" s="5" t="s">
        <v>1693</v>
      </c>
      <c r="H243" s="5" t="s">
        <v>612</v>
      </c>
      <c r="J243" s="2">
        <v>5500</v>
      </c>
      <c r="K243" s="62"/>
      <c r="L243" s="62"/>
      <c r="M243" s="62"/>
      <c r="N243" s="62"/>
      <c r="O243" s="62"/>
      <c r="P243" s="2">
        <v>2500</v>
      </c>
    </row>
    <row r="244" spans="1:23" s="5" customFormat="1" ht="12.75" customHeight="1" x14ac:dyDescent="0.25">
      <c r="A244" s="1" t="s">
        <v>39</v>
      </c>
      <c r="B244" s="38"/>
      <c r="C244" s="1"/>
      <c r="D244" s="1"/>
      <c r="E244" s="5" t="s">
        <v>1160</v>
      </c>
      <c r="F244" s="5" t="s">
        <v>244</v>
      </c>
      <c r="G244" s="5" t="s">
        <v>1692</v>
      </c>
      <c r="H244" s="5" t="s">
        <v>612</v>
      </c>
      <c r="J244" s="2">
        <v>3000</v>
      </c>
      <c r="K244" s="62"/>
      <c r="L244" s="62"/>
      <c r="M244" s="62"/>
      <c r="N244" s="62"/>
      <c r="O244" s="62"/>
      <c r="P244" s="2">
        <v>1500</v>
      </c>
    </row>
    <row r="245" spans="1:23" s="5" customFormat="1" ht="24" customHeight="1" x14ac:dyDescent="0.25">
      <c r="B245" s="38"/>
      <c r="D245" s="39"/>
      <c r="E245" s="39"/>
      <c r="H245" s="8"/>
      <c r="J245" s="2"/>
      <c r="K245" s="62"/>
      <c r="L245" s="62"/>
      <c r="M245" s="62"/>
      <c r="N245" s="62"/>
      <c r="O245" s="62"/>
      <c r="P245" s="2"/>
    </row>
    <row r="246" spans="1:23" s="104" customFormat="1" ht="24.75" customHeight="1" x14ac:dyDescent="0.25">
      <c r="B246" s="98" t="s">
        <v>41</v>
      </c>
      <c r="D246" s="104" t="s">
        <v>289</v>
      </c>
      <c r="E246" s="104" t="s">
        <v>1854</v>
      </c>
      <c r="F246" s="104" t="s">
        <v>40</v>
      </c>
      <c r="G246" s="104" t="s">
        <v>1855</v>
      </c>
      <c r="H246" s="111" t="s">
        <v>914</v>
      </c>
      <c r="J246" s="102">
        <f>SUM(J247:J287)</f>
        <v>80892</v>
      </c>
      <c r="K246" s="102"/>
      <c r="L246" s="102"/>
      <c r="M246" s="102">
        <f>SUM(M247:M287)</f>
        <v>4476</v>
      </c>
      <c r="N246" s="108"/>
      <c r="O246" s="108"/>
      <c r="P246" s="102">
        <f>SUM(P247:P287)</f>
        <v>37386</v>
      </c>
    </row>
    <row r="247" spans="1:23" s="5" customFormat="1" ht="16.5" customHeight="1" x14ac:dyDescent="0.25">
      <c r="A247" s="5" t="s">
        <v>39</v>
      </c>
      <c r="B247" s="38"/>
      <c r="E247" s="5" t="s">
        <v>208</v>
      </c>
      <c r="F247" s="5" t="s">
        <v>290</v>
      </c>
      <c r="G247" s="5" t="s">
        <v>1698</v>
      </c>
      <c r="H247" s="7" t="s">
        <v>192</v>
      </c>
      <c r="J247" s="2">
        <v>2700</v>
      </c>
      <c r="K247" s="62"/>
      <c r="L247" s="62"/>
      <c r="M247" s="2">
        <v>500</v>
      </c>
      <c r="N247" s="62"/>
      <c r="O247" s="62"/>
      <c r="P247" s="2">
        <f t="shared" ref="P247:P254" si="0">+J247-M247</f>
        <v>2200</v>
      </c>
    </row>
    <row r="248" spans="1:23" s="5" customFormat="1" ht="16.5" customHeight="1" x14ac:dyDescent="0.25">
      <c r="A248" s="5" t="s">
        <v>44</v>
      </c>
      <c r="B248" s="38"/>
      <c r="E248" s="5" t="s">
        <v>138</v>
      </c>
      <c r="F248" s="5" t="s">
        <v>113</v>
      </c>
      <c r="G248" s="5" t="s">
        <v>1699</v>
      </c>
      <c r="H248" s="7" t="s">
        <v>132</v>
      </c>
      <c r="J248" s="2">
        <v>1870</v>
      </c>
      <c r="K248" s="62"/>
      <c r="L248" s="62"/>
      <c r="M248" s="2">
        <v>1236</v>
      </c>
      <c r="N248" s="62"/>
      <c r="O248" s="62"/>
      <c r="P248" s="2">
        <f t="shared" si="0"/>
        <v>634</v>
      </c>
    </row>
    <row r="249" spans="1:23" s="5" customFormat="1" ht="16.5" customHeight="1" x14ac:dyDescent="0.25">
      <c r="A249" s="5" t="s">
        <v>39</v>
      </c>
      <c r="B249" s="38"/>
      <c r="E249" s="5" t="s">
        <v>138</v>
      </c>
      <c r="F249" s="5" t="s">
        <v>292</v>
      </c>
      <c r="G249" s="5" t="s">
        <v>1699</v>
      </c>
      <c r="H249" s="7" t="s">
        <v>171</v>
      </c>
      <c r="J249" s="2">
        <v>1002</v>
      </c>
      <c r="K249" s="62"/>
      <c r="L249" s="62"/>
      <c r="M249" s="2">
        <v>1000</v>
      </c>
      <c r="N249" s="62"/>
      <c r="O249" s="62"/>
      <c r="P249" s="2">
        <f t="shared" si="0"/>
        <v>2</v>
      </c>
    </row>
    <row r="250" spans="1:23" s="5" customFormat="1" ht="16.5" customHeight="1" x14ac:dyDescent="0.25">
      <c r="A250" s="5" t="s">
        <v>44</v>
      </c>
      <c r="B250" s="38"/>
      <c r="E250" s="5" t="s">
        <v>1103</v>
      </c>
      <c r="F250" s="5" t="s">
        <v>112</v>
      </c>
      <c r="G250" s="5" t="s">
        <v>1700</v>
      </c>
      <c r="H250" s="7" t="s">
        <v>192</v>
      </c>
      <c r="J250" s="2">
        <v>1800</v>
      </c>
      <c r="K250" s="62"/>
      <c r="L250" s="62"/>
      <c r="M250" s="2">
        <v>400</v>
      </c>
      <c r="N250" s="62"/>
      <c r="O250" s="62"/>
      <c r="P250" s="2">
        <f t="shared" si="0"/>
        <v>1400</v>
      </c>
    </row>
    <row r="251" spans="1:23" s="8" customFormat="1" ht="23.25" customHeight="1" x14ac:dyDescent="0.25">
      <c r="A251" s="5" t="s">
        <v>39</v>
      </c>
      <c r="B251" s="38"/>
      <c r="C251" s="5"/>
      <c r="D251" s="5"/>
      <c r="E251" s="5" t="s">
        <v>138</v>
      </c>
      <c r="F251" s="5" t="s">
        <v>293</v>
      </c>
      <c r="G251" s="5" t="s">
        <v>1701</v>
      </c>
      <c r="H251" s="7" t="s">
        <v>915</v>
      </c>
      <c r="I251" s="5"/>
      <c r="J251" s="2">
        <v>2000</v>
      </c>
      <c r="K251" s="62"/>
      <c r="L251" s="62"/>
      <c r="M251" s="2">
        <v>640</v>
      </c>
      <c r="N251" s="62"/>
      <c r="O251" s="62"/>
      <c r="P251" s="2">
        <f t="shared" si="0"/>
        <v>1360</v>
      </c>
    </row>
    <row r="252" spans="1:23" s="5" customFormat="1" ht="25.5" customHeight="1" x14ac:dyDescent="0.25">
      <c r="A252" s="5" t="s">
        <v>39</v>
      </c>
      <c r="B252" s="38"/>
      <c r="C252" s="1"/>
      <c r="D252" s="1"/>
      <c r="E252" s="5" t="s">
        <v>138</v>
      </c>
      <c r="F252" s="5" t="s">
        <v>53</v>
      </c>
      <c r="G252" s="5" t="s">
        <v>1701</v>
      </c>
      <c r="H252" s="7" t="s">
        <v>132</v>
      </c>
      <c r="I252" s="73"/>
      <c r="J252" s="45">
        <v>2000</v>
      </c>
      <c r="K252" s="26"/>
      <c r="L252" s="26"/>
      <c r="M252" s="26"/>
      <c r="N252" s="26"/>
      <c r="O252" s="26"/>
      <c r="P252" s="2">
        <f t="shared" si="0"/>
        <v>2000</v>
      </c>
    </row>
    <row r="253" spans="1:23" s="8" customFormat="1" ht="24" customHeight="1" x14ac:dyDescent="0.25">
      <c r="A253" s="5" t="s">
        <v>39</v>
      </c>
      <c r="B253" s="38"/>
      <c r="C253" s="113"/>
      <c r="D253" s="113"/>
      <c r="E253" s="5" t="s">
        <v>73</v>
      </c>
      <c r="F253" s="5" t="s">
        <v>306</v>
      </c>
      <c r="G253" s="5" t="s">
        <v>1701</v>
      </c>
      <c r="H253" s="7" t="s">
        <v>102</v>
      </c>
      <c r="I253" s="5"/>
      <c r="J253" s="2">
        <v>2000</v>
      </c>
      <c r="K253" s="62"/>
      <c r="L253" s="62"/>
      <c r="M253" s="2"/>
      <c r="N253" s="62"/>
      <c r="O253" s="62"/>
      <c r="P253" s="2">
        <f t="shared" si="0"/>
        <v>2000</v>
      </c>
      <c r="Q253" s="10"/>
      <c r="R253" s="10"/>
      <c r="S253" s="10"/>
      <c r="T253" s="10"/>
      <c r="W253" s="77"/>
    </row>
    <row r="254" spans="1:23" s="5" customFormat="1" ht="25.5" customHeight="1" x14ac:dyDescent="0.25">
      <c r="A254" s="5" t="s">
        <v>39</v>
      </c>
      <c r="B254" s="38"/>
      <c r="E254" s="5" t="s">
        <v>138</v>
      </c>
      <c r="F254" s="5" t="s">
        <v>427</v>
      </c>
      <c r="G254" s="5" t="s">
        <v>1702</v>
      </c>
      <c r="H254" s="7" t="s">
        <v>192</v>
      </c>
      <c r="J254" s="2">
        <v>2200</v>
      </c>
      <c r="K254" s="62"/>
      <c r="L254" s="62"/>
      <c r="M254" s="2"/>
      <c r="N254" s="62"/>
      <c r="O254" s="62"/>
      <c r="P254" s="2">
        <f t="shared" si="0"/>
        <v>2200</v>
      </c>
    </row>
    <row r="255" spans="1:23" s="8" customFormat="1" ht="23.25" customHeight="1" x14ac:dyDescent="0.25">
      <c r="A255" s="5" t="s">
        <v>39</v>
      </c>
      <c r="B255" s="38"/>
      <c r="C255" s="5"/>
      <c r="D255" s="5"/>
      <c r="E255" s="5" t="s">
        <v>138</v>
      </c>
      <c r="F255" s="5" t="s">
        <v>422</v>
      </c>
      <c r="G255" s="5" t="s">
        <v>1703</v>
      </c>
      <c r="H255" s="7" t="s">
        <v>612</v>
      </c>
      <c r="I255" s="5"/>
      <c r="J255" s="2">
        <v>7200</v>
      </c>
      <c r="K255" s="62"/>
      <c r="L255" s="62"/>
      <c r="M255" s="2"/>
      <c r="N255" s="62"/>
      <c r="O255" s="62"/>
      <c r="P255" s="2">
        <v>2500</v>
      </c>
      <c r="Q255" s="10"/>
      <c r="R255" s="10"/>
      <c r="S255" s="10"/>
      <c r="T255" s="10"/>
      <c r="W255" s="77"/>
    </row>
    <row r="256" spans="1:23" s="8" customFormat="1" ht="23.25" customHeight="1" x14ac:dyDescent="0.25">
      <c r="A256" s="5" t="s">
        <v>39</v>
      </c>
      <c r="B256" s="38"/>
      <c r="C256" s="5"/>
      <c r="D256" s="5"/>
      <c r="E256" s="5" t="s">
        <v>138</v>
      </c>
      <c r="F256" s="5" t="s">
        <v>423</v>
      </c>
      <c r="G256" s="5" t="s">
        <v>1704</v>
      </c>
      <c r="H256" s="7" t="s">
        <v>612</v>
      </c>
      <c r="I256" s="5"/>
      <c r="J256" s="2">
        <v>6400</v>
      </c>
      <c r="K256" s="62"/>
      <c r="L256" s="62"/>
      <c r="M256" s="2"/>
      <c r="N256" s="62"/>
      <c r="O256" s="62"/>
      <c r="P256" s="2">
        <v>2500</v>
      </c>
      <c r="Q256" s="10"/>
      <c r="R256" s="10"/>
      <c r="S256" s="10"/>
      <c r="T256" s="10"/>
      <c r="W256" s="77"/>
    </row>
    <row r="257" spans="1:23" s="8" customFormat="1" ht="23.25" customHeight="1" x14ac:dyDescent="0.25">
      <c r="A257" s="5" t="s">
        <v>39</v>
      </c>
      <c r="B257" s="38"/>
      <c r="C257" s="5"/>
      <c r="D257" s="5"/>
      <c r="E257" s="5" t="s">
        <v>138</v>
      </c>
      <c r="F257" s="5" t="s">
        <v>428</v>
      </c>
      <c r="G257" s="5" t="s">
        <v>1705</v>
      </c>
      <c r="H257" s="7" t="s">
        <v>612</v>
      </c>
      <c r="I257" s="5"/>
      <c r="J257" s="2">
        <v>2500</v>
      </c>
      <c r="K257" s="62"/>
      <c r="L257" s="62"/>
      <c r="M257" s="2"/>
      <c r="N257" s="62"/>
      <c r="O257" s="62"/>
      <c r="P257" s="2">
        <v>500</v>
      </c>
      <c r="Q257" s="10"/>
      <c r="R257" s="10"/>
      <c r="S257" s="10"/>
      <c r="T257" s="10"/>
      <c r="W257" s="77"/>
    </row>
    <row r="258" spans="1:23" s="8" customFormat="1" ht="24" customHeight="1" x14ac:dyDescent="0.25">
      <c r="A258" s="5"/>
      <c r="B258" s="113"/>
      <c r="C258" s="113"/>
      <c r="D258" s="113"/>
      <c r="E258" s="5" t="s">
        <v>138</v>
      </c>
      <c r="F258" s="5" t="s">
        <v>305</v>
      </c>
      <c r="G258" s="5" t="s">
        <v>1706</v>
      </c>
      <c r="H258" s="7" t="s">
        <v>614</v>
      </c>
      <c r="I258" s="5"/>
      <c r="J258" s="2">
        <v>1850</v>
      </c>
      <c r="K258" s="62"/>
      <c r="L258" s="62"/>
      <c r="M258" s="2"/>
      <c r="N258" s="62"/>
      <c r="O258" s="62"/>
      <c r="P258" s="2">
        <v>850</v>
      </c>
      <c r="Q258" s="10"/>
      <c r="R258" s="10"/>
      <c r="S258" s="10"/>
      <c r="T258" s="10"/>
      <c r="W258" s="77"/>
    </row>
    <row r="259" spans="1:23" s="8" customFormat="1" ht="23.25" customHeight="1" x14ac:dyDescent="0.25">
      <c r="A259" s="5" t="s">
        <v>44</v>
      </c>
      <c r="B259" s="38"/>
      <c r="C259" s="5"/>
      <c r="D259" s="5"/>
      <c r="E259" s="5" t="s">
        <v>138</v>
      </c>
      <c r="F259" s="5" t="s">
        <v>1147</v>
      </c>
      <c r="G259" s="5" t="s">
        <v>1700</v>
      </c>
      <c r="H259" s="7" t="s">
        <v>612</v>
      </c>
      <c r="I259" s="5"/>
      <c r="J259" s="2">
        <v>1500</v>
      </c>
      <c r="K259" s="62"/>
      <c r="L259" s="62"/>
      <c r="M259" s="2"/>
      <c r="N259" s="62"/>
      <c r="O259" s="62"/>
      <c r="P259" s="2">
        <v>500</v>
      </c>
      <c r="Q259" s="10"/>
      <c r="R259" s="10"/>
      <c r="S259" s="10"/>
      <c r="T259" s="10"/>
      <c r="W259" s="77"/>
    </row>
    <row r="260" spans="1:23" s="8" customFormat="1" ht="23.25" customHeight="1" x14ac:dyDescent="0.25">
      <c r="A260" s="5" t="s">
        <v>44</v>
      </c>
      <c r="B260" s="38"/>
      <c r="C260" s="5"/>
      <c r="D260" s="5"/>
      <c r="E260" s="5" t="s">
        <v>138</v>
      </c>
      <c r="F260" s="5" t="s">
        <v>391</v>
      </c>
      <c r="G260" s="5" t="s">
        <v>1700</v>
      </c>
      <c r="H260" s="7" t="s">
        <v>612</v>
      </c>
      <c r="I260" s="5"/>
      <c r="J260" s="2">
        <v>1500</v>
      </c>
      <c r="K260" s="62"/>
      <c r="L260" s="62"/>
      <c r="M260" s="2"/>
      <c r="N260" s="62"/>
      <c r="O260" s="62"/>
      <c r="P260" s="2">
        <v>500</v>
      </c>
      <c r="Q260" s="10"/>
      <c r="R260" s="10"/>
      <c r="S260" s="10"/>
      <c r="T260" s="10"/>
      <c r="W260" s="77"/>
    </row>
    <row r="261" spans="1:23" s="5" customFormat="1" ht="25.5" customHeight="1" x14ac:dyDescent="0.25">
      <c r="A261" s="5" t="s">
        <v>44</v>
      </c>
      <c r="B261" s="38"/>
      <c r="E261" s="5" t="s">
        <v>206</v>
      </c>
      <c r="F261" s="5" t="s">
        <v>294</v>
      </c>
      <c r="G261" s="5" t="s">
        <v>1700</v>
      </c>
      <c r="H261" s="7" t="s">
        <v>916</v>
      </c>
      <c r="J261" s="2">
        <v>1500</v>
      </c>
      <c r="K261" s="62"/>
      <c r="L261" s="62"/>
      <c r="M261" s="2">
        <v>500</v>
      </c>
      <c r="N261" s="62"/>
      <c r="O261" s="62"/>
      <c r="P261" s="2">
        <v>500</v>
      </c>
    </row>
    <row r="262" spans="1:23" s="8" customFormat="1" ht="24" customHeight="1" x14ac:dyDescent="0.25">
      <c r="A262" s="5" t="s">
        <v>44</v>
      </c>
      <c r="B262" s="38"/>
      <c r="C262" s="38"/>
      <c r="D262" s="38"/>
      <c r="E262" s="5" t="s">
        <v>310</v>
      </c>
      <c r="F262" s="5" t="s">
        <v>311</v>
      </c>
      <c r="G262" s="5" t="s">
        <v>1701</v>
      </c>
      <c r="H262" s="7" t="s">
        <v>102</v>
      </c>
      <c r="I262" s="5"/>
      <c r="J262" s="2">
        <v>750</v>
      </c>
      <c r="K262" s="62"/>
      <c r="L262" s="62"/>
      <c r="M262" s="2"/>
      <c r="N262" s="62"/>
      <c r="O262" s="62"/>
      <c r="P262" s="2">
        <f>+J262-M262</f>
        <v>750</v>
      </c>
      <c r="Q262" s="10"/>
      <c r="R262" s="10"/>
      <c r="S262" s="10"/>
      <c r="T262" s="10"/>
      <c r="W262" s="77"/>
    </row>
    <row r="263" spans="1:23" s="5" customFormat="1" ht="16.5" customHeight="1" x14ac:dyDescent="0.25">
      <c r="A263" s="5" t="s">
        <v>39</v>
      </c>
      <c r="B263" s="38"/>
      <c r="E263" s="5" t="s">
        <v>296</v>
      </c>
      <c r="F263" s="5" t="s">
        <v>297</v>
      </c>
      <c r="G263" s="5" t="s">
        <v>1701</v>
      </c>
      <c r="H263" s="7" t="s">
        <v>916</v>
      </c>
      <c r="J263" s="2">
        <v>620</v>
      </c>
      <c r="K263" s="62"/>
      <c r="L263" s="62"/>
      <c r="M263" s="2">
        <v>200</v>
      </c>
      <c r="N263" s="62"/>
      <c r="O263" s="62"/>
      <c r="P263" s="2">
        <v>120</v>
      </c>
    </row>
    <row r="264" spans="1:23" s="8" customFormat="1" ht="23.25" customHeight="1" x14ac:dyDescent="0.25">
      <c r="A264" s="5" t="s">
        <v>44</v>
      </c>
      <c r="B264" s="38"/>
      <c r="C264" s="5"/>
      <c r="D264" s="5"/>
      <c r="E264" s="5" t="s">
        <v>138</v>
      </c>
      <c r="F264" s="5" t="s">
        <v>262</v>
      </c>
      <c r="G264" s="5" t="s">
        <v>1713</v>
      </c>
      <c r="H264" s="7" t="s">
        <v>612</v>
      </c>
      <c r="I264" s="5"/>
      <c r="J264" s="2">
        <v>2400</v>
      </c>
      <c r="K264" s="62"/>
      <c r="L264" s="62"/>
      <c r="M264" s="2"/>
      <c r="N264" s="62"/>
      <c r="O264" s="62"/>
      <c r="P264" s="2">
        <v>850</v>
      </c>
      <c r="Q264" s="10"/>
      <c r="R264" s="10"/>
      <c r="S264" s="10"/>
      <c r="T264" s="10"/>
      <c r="W264" s="77"/>
    </row>
    <row r="265" spans="1:23" s="5" customFormat="1" ht="16.5" customHeight="1" x14ac:dyDescent="0.25">
      <c r="A265" s="5" t="s">
        <v>39</v>
      </c>
      <c r="B265" s="38"/>
      <c r="E265" s="5" t="s">
        <v>295</v>
      </c>
      <c r="F265" s="5" t="s">
        <v>298</v>
      </c>
      <c r="G265" s="5" t="s">
        <v>1782</v>
      </c>
      <c r="H265" s="7" t="s">
        <v>914</v>
      </c>
      <c r="J265" s="2">
        <v>2000</v>
      </c>
      <c r="K265" s="62"/>
      <c r="L265" s="62"/>
      <c r="M265" s="2"/>
      <c r="N265" s="62"/>
      <c r="O265" s="62"/>
      <c r="P265" s="2">
        <v>1000</v>
      </c>
    </row>
    <row r="266" spans="1:23" s="8" customFormat="1" ht="24" customHeight="1" x14ac:dyDescent="0.25">
      <c r="A266" s="5" t="s">
        <v>39</v>
      </c>
      <c r="B266" s="38"/>
      <c r="C266" s="38"/>
      <c r="D266" s="38"/>
      <c r="E266" s="5" t="s">
        <v>138</v>
      </c>
      <c r="F266" s="5" t="s">
        <v>307</v>
      </c>
      <c r="G266" s="5" t="s">
        <v>1701</v>
      </c>
      <c r="H266" s="7" t="s">
        <v>614</v>
      </c>
      <c r="I266" s="5"/>
      <c r="J266" s="2">
        <v>2000</v>
      </c>
      <c r="K266" s="62"/>
      <c r="L266" s="62"/>
      <c r="M266" s="2"/>
      <c r="N266" s="62"/>
      <c r="O266" s="62"/>
      <c r="P266" s="2">
        <v>1000</v>
      </c>
      <c r="Q266" s="10"/>
      <c r="R266" s="10"/>
      <c r="S266" s="10"/>
      <c r="T266" s="10"/>
      <c r="W266" s="77"/>
    </row>
    <row r="267" spans="1:23" s="8" customFormat="1" ht="24" customHeight="1" x14ac:dyDescent="0.25">
      <c r="A267" s="5" t="s">
        <v>39</v>
      </c>
      <c r="B267" s="38"/>
      <c r="C267" s="38"/>
      <c r="D267" s="38"/>
      <c r="E267" s="5" t="s">
        <v>138</v>
      </c>
      <c r="F267" s="5" t="s">
        <v>308</v>
      </c>
      <c r="G267" s="5" t="s">
        <v>1701</v>
      </c>
      <c r="H267" s="7" t="s">
        <v>614</v>
      </c>
      <c r="I267" s="5"/>
      <c r="J267" s="2">
        <v>2000</v>
      </c>
      <c r="K267" s="62"/>
      <c r="L267" s="62"/>
      <c r="M267" s="2"/>
      <c r="N267" s="62"/>
      <c r="O267" s="62"/>
      <c r="P267" s="2">
        <v>1000</v>
      </c>
      <c r="Q267" s="10"/>
      <c r="R267" s="10"/>
      <c r="S267" s="10"/>
      <c r="T267" s="10"/>
      <c r="W267" s="77"/>
    </row>
    <row r="268" spans="1:23" s="8" customFormat="1" ht="24" customHeight="1" x14ac:dyDescent="0.25">
      <c r="A268" s="5" t="s">
        <v>39</v>
      </c>
      <c r="B268" s="38"/>
      <c r="C268" s="38"/>
      <c r="D268" s="38"/>
      <c r="E268" s="5" t="s">
        <v>138</v>
      </c>
      <c r="F268" s="5" t="s">
        <v>309</v>
      </c>
      <c r="G268" s="5" t="s">
        <v>1701</v>
      </c>
      <c r="H268" s="7" t="s">
        <v>614</v>
      </c>
      <c r="I268" s="5"/>
      <c r="J268" s="2">
        <v>2000</v>
      </c>
      <c r="K268" s="62"/>
      <c r="L268" s="62"/>
      <c r="M268" s="2"/>
      <c r="N268" s="62"/>
      <c r="O268" s="62"/>
      <c r="P268" s="2">
        <v>1000</v>
      </c>
      <c r="Q268" s="10"/>
      <c r="R268" s="10"/>
      <c r="S268" s="10"/>
      <c r="T268" s="10"/>
      <c r="W268" s="77"/>
    </row>
    <row r="269" spans="1:23" s="8" customFormat="1" ht="23.25" customHeight="1" x14ac:dyDescent="0.25">
      <c r="A269" s="5" t="s">
        <v>44</v>
      </c>
      <c r="B269" s="38"/>
      <c r="C269" s="5"/>
      <c r="D269" s="5"/>
      <c r="E269" s="5" t="s">
        <v>138</v>
      </c>
      <c r="F269" s="5" t="s">
        <v>572</v>
      </c>
      <c r="G269" s="5" t="s">
        <v>1707</v>
      </c>
      <c r="H269" s="7" t="s">
        <v>612</v>
      </c>
      <c r="I269" s="5"/>
      <c r="J269" s="2">
        <v>3600</v>
      </c>
      <c r="K269" s="62"/>
      <c r="L269" s="62"/>
      <c r="M269" s="2"/>
      <c r="N269" s="62"/>
      <c r="O269" s="62"/>
      <c r="P269" s="2">
        <v>1500</v>
      </c>
      <c r="Q269" s="10"/>
      <c r="R269" s="10"/>
      <c r="S269" s="10"/>
      <c r="T269" s="10"/>
      <c r="W269" s="77"/>
    </row>
    <row r="270" spans="1:23" s="8" customFormat="1" ht="23.25" customHeight="1" x14ac:dyDescent="0.25">
      <c r="A270" s="5" t="s">
        <v>44</v>
      </c>
      <c r="B270" s="38"/>
      <c r="C270" s="5"/>
      <c r="D270" s="5"/>
      <c r="E270" s="5" t="s">
        <v>138</v>
      </c>
      <c r="F270" s="5" t="s">
        <v>475</v>
      </c>
      <c r="G270" s="5" t="s">
        <v>1705</v>
      </c>
      <c r="H270" s="7" t="s">
        <v>612</v>
      </c>
      <c r="I270" s="5"/>
      <c r="J270" s="2">
        <v>2800</v>
      </c>
      <c r="K270" s="62"/>
      <c r="L270" s="62"/>
      <c r="M270" s="2"/>
      <c r="N270" s="62"/>
      <c r="O270" s="62"/>
      <c r="P270" s="2">
        <v>500</v>
      </c>
      <c r="Q270" s="10"/>
      <c r="R270" s="10"/>
      <c r="S270" s="10"/>
      <c r="T270" s="10"/>
      <c r="W270" s="77"/>
    </row>
    <row r="271" spans="1:23" s="8" customFormat="1" ht="23.25" customHeight="1" x14ac:dyDescent="0.25">
      <c r="A271" s="5" t="s">
        <v>44</v>
      </c>
      <c r="B271" s="38"/>
      <c r="C271" s="5"/>
      <c r="D271" s="5"/>
      <c r="E271" s="5" t="s">
        <v>138</v>
      </c>
      <c r="F271" s="5" t="s">
        <v>474</v>
      </c>
      <c r="G271" s="5" t="s">
        <v>1700</v>
      </c>
      <c r="H271" s="7" t="s">
        <v>612</v>
      </c>
      <c r="I271" s="5"/>
      <c r="J271" s="2">
        <v>800</v>
      </c>
      <c r="K271" s="62"/>
      <c r="L271" s="62"/>
      <c r="M271" s="2"/>
      <c r="N271" s="62"/>
      <c r="O271" s="62"/>
      <c r="P271" s="2">
        <v>250</v>
      </c>
      <c r="Q271" s="10"/>
      <c r="R271" s="10"/>
      <c r="S271" s="10"/>
      <c r="T271" s="10"/>
      <c r="W271" s="77"/>
    </row>
    <row r="272" spans="1:23" s="8" customFormat="1" ht="23.25" customHeight="1" x14ac:dyDescent="0.25">
      <c r="A272" s="5" t="s">
        <v>44</v>
      </c>
      <c r="B272" s="38"/>
      <c r="C272" s="5"/>
      <c r="D272" s="5"/>
      <c r="E272" s="5" t="s">
        <v>138</v>
      </c>
      <c r="F272" s="5" t="s">
        <v>1146</v>
      </c>
      <c r="G272" s="5" t="s">
        <v>1700</v>
      </c>
      <c r="H272" s="7" t="s">
        <v>612</v>
      </c>
      <c r="I272" s="5"/>
      <c r="J272" s="2">
        <v>800</v>
      </c>
      <c r="K272" s="62"/>
      <c r="L272" s="62"/>
      <c r="M272" s="2"/>
      <c r="N272" s="62"/>
      <c r="O272" s="62"/>
      <c r="P272" s="2">
        <v>300</v>
      </c>
      <c r="Q272" s="10"/>
      <c r="R272" s="10"/>
      <c r="S272" s="10"/>
      <c r="T272" s="10"/>
      <c r="W272" s="77"/>
    </row>
    <row r="273" spans="1:23" s="8" customFormat="1" ht="23.25" customHeight="1" x14ac:dyDescent="0.25">
      <c r="A273" s="5" t="s">
        <v>44</v>
      </c>
      <c r="B273" s="38"/>
      <c r="C273" s="5"/>
      <c r="D273" s="5"/>
      <c r="E273" s="5" t="s">
        <v>138</v>
      </c>
      <c r="F273" s="5" t="s">
        <v>476</v>
      </c>
      <c r="G273" s="5" t="s">
        <v>1700</v>
      </c>
      <c r="H273" s="7" t="s">
        <v>612</v>
      </c>
      <c r="I273" s="5"/>
      <c r="J273" s="2">
        <v>800</v>
      </c>
      <c r="K273" s="62"/>
      <c r="L273" s="62"/>
      <c r="M273" s="2"/>
      <c r="N273" s="62"/>
      <c r="O273" s="62"/>
      <c r="P273" s="2">
        <v>300</v>
      </c>
      <c r="Q273" s="10"/>
      <c r="R273" s="10"/>
      <c r="S273" s="10"/>
      <c r="T273" s="10"/>
      <c r="W273" s="77"/>
    </row>
    <row r="274" spans="1:23" s="8" customFormat="1" ht="23.25" customHeight="1" x14ac:dyDescent="0.25">
      <c r="A274" s="5" t="s">
        <v>44</v>
      </c>
      <c r="B274" s="38"/>
      <c r="C274" s="5"/>
      <c r="D274" s="5"/>
      <c r="E274" s="5" t="s">
        <v>1103</v>
      </c>
      <c r="F274" s="5" t="s">
        <v>473</v>
      </c>
      <c r="G274" s="5" t="s">
        <v>1708</v>
      </c>
      <c r="H274" s="7" t="s">
        <v>612</v>
      </c>
      <c r="I274" s="5"/>
      <c r="J274" s="2">
        <v>1200</v>
      </c>
      <c r="K274" s="62"/>
      <c r="L274" s="62"/>
      <c r="M274" s="2"/>
      <c r="N274" s="62"/>
      <c r="O274" s="62"/>
      <c r="P274" s="2">
        <v>500</v>
      </c>
      <c r="Q274" s="10"/>
      <c r="R274" s="10"/>
      <c r="S274" s="10"/>
      <c r="T274" s="10"/>
      <c r="W274" s="77"/>
    </row>
    <row r="275" spans="1:23" s="5" customFormat="1" ht="21" customHeight="1" x14ac:dyDescent="0.25">
      <c r="A275" s="5" t="s">
        <v>39</v>
      </c>
      <c r="B275" s="38"/>
      <c r="C275" s="1"/>
      <c r="D275" s="1"/>
      <c r="E275" s="5" t="s">
        <v>299</v>
      </c>
      <c r="F275" s="5" t="s">
        <v>465</v>
      </c>
      <c r="G275" s="5" t="s">
        <v>1700</v>
      </c>
      <c r="H275" s="7" t="s">
        <v>629</v>
      </c>
      <c r="I275" s="73"/>
      <c r="J275" s="45">
        <v>1500</v>
      </c>
      <c r="K275" s="26"/>
      <c r="L275" s="26"/>
      <c r="M275" s="26"/>
      <c r="N275" s="26"/>
      <c r="O275" s="26"/>
      <c r="P275" s="2">
        <v>500</v>
      </c>
    </row>
    <row r="276" spans="1:23" s="5" customFormat="1" ht="21" customHeight="1" x14ac:dyDescent="0.25">
      <c r="A276" s="5" t="s">
        <v>48</v>
      </c>
      <c r="B276" s="38"/>
      <c r="E276" s="5" t="s">
        <v>138</v>
      </c>
      <c r="F276" s="5" t="s">
        <v>301</v>
      </c>
      <c r="G276" s="5" t="s">
        <v>1700</v>
      </c>
      <c r="H276" s="7" t="s">
        <v>629</v>
      </c>
      <c r="J276" s="2">
        <v>1500</v>
      </c>
      <c r="K276" s="62"/>
      <c r="L276" s="62"/>
      <c r="M276" s="62"/>
      <c r="N276" s="62"/>
      <c r="O276" s="62"/>
      <c r="P276" s="2">
        <v>500</v>
      </c>
    </row>
    <row r="277" spans="1:23" s="5" customFormat="1" ht="25.5" customHeight="1" x14ac:dyDescent="0.25">
      <c r="A277" s="5" t="s">
        <v>39</v>
      </c>
      <c r="B277" s="38"/>
      <c r="E277" s="5" t="s">
        <v>1118</v>
      </c>
      <c r="F277" s="5" t="s">
        <v>1117</v>
      </c>
      <c r="G277" s="5" t="s">
        <v>1709</v>
      </c>
      <c r="H277" s="7" t="s">
        <v>192</v>
      </c>
      <c r="J277" s="2">
        <v>320</v>
      </c>
      <c r="K277" s="62"/>
      <c r="L277" s="62"/>
      <c r="M277" s="2"/>
      <c r="N277" s="62"/>
      <c r="O277" s="62"/>
      <c r="P277" s="2">
        <f>+J277</f>
        <v>320</v>
      </c>
    </row>
    <row r="278" spans="1:23" s="8" customFormat="1" ht="23.25" customHeight="1" x14ac:dyDescent="0.25">
      <c r="A278" s="5" t="s">
        <v>44</v>
      </c>
      <c r="B278" s="38"/>
      <c r="C278" s="5"/>
      <c r="D278" s="5"/>
      <c r="E278" s="5" t="s">
        <v>1103</v>
      </c>
      <c r="F278" s="5" t="s">
        <v>496</v>
      </c>
      <c r="G278" s="5" t="s">
        <v>1710</v>
      </c>
      <c r="H278" s="7" t="s">
        <v>612</v>
      </c>
      <c r="I278" s="5"/>
      <c r="J278" s="2">
        <v>2000</v>
      </c>
      <c r="K278" s="62"/>
      <c r="L278" s="62"/>
      <c r="M278" s="2"/>
      <c r="N278" s="62"/>
      <c r="O278" s="62"/>
      <c r="P278" s="2">
        <v>650</v>
      </c>
      <c r="Q278" s="10"/>
      <c r="R278" s="10"/>
      <c r="S278" s="10"/>
      <c r="T278" s="10"/>
      <c r="W278" s="77"/>
    </row>
    <row r="279" spans="1:23" s="8" customFormat="1" ht="23.25" customHeight="1" x14ac:dyDescent="0.25">
      <c r="A279" s="5" t="s">
        <v>44</v>
      </c>
      <c r="B279" s="38"/>
      <c r="C279" s="5"/>
      <c r="D279" s="5"/>
      <c r="E279" s="5" t="s">
        <v>1103</v>
      </c>
      <c r="F279" s="5" t="s">
        <v>499</v>
      </c>
      <c r="G279" s="5" t="s">
        <v>1699</v>
      </c>
      <c r="H279" s="7" t="s">
        <v>612</v>
      </c>
      <c r="I279" s="5"/>
      <c r="J279" s="2">
        <v>480</v>
      </c>
      <c r="K279" s="62"/>
      <c r="L279" s="62"/>
      <c r="M279" s="2"/>
      <c r="N279" s="62"/>
      <c r="O279" s="62"/>
      <c r="P279" s="2">
        <v>250</v>
      </c>
      <c r="Q279" s="10"/>
      <c r="R279" s="10"/>
      <c r="S279" s="10"/>
      <c r="T279" s="10"/>
      <c r="W279" s="77"/>
    </row>
    <row r="280" spans="1:23" s="8" customFormat="1" ht="23.25" customHeight="1" x14ac:dyDescent="0.25">
      <c r="A280" s="5" t="s">
        <v>44</v>
      </c>
      <c r="B280" s="38"/>
      <c r="C280" s="5"/>
      <c r="D280" s="5"/>
      <c r="E280" s="5" t="s">
        <v>1103</v>
      </c>
      <c r="F280" s="5" t="s">
        <v>497</v>
      </c>
      <c r="G280" s="5" t="s">
        <v>1706</v>
      </c>
      <c r="H280" s="7" t="s">
        <v>612</v>
      </c>
      <c r="I280" s="5"/>
      <c r="J280" s="2">
        <v>960</v>
      </c>
      <c r="K280" s="62"/>
      <c r="L280" s="62"/>
      <c r="M280" s="2"/>
      <c r="N280" s="62"/>
      <c r="O280" s="62"/>
      <c r="P280" s="2">
        <v>550</v>
      </c>
      <c r="Q280" s="10"/>
      <c r="R280" s="10"/>
      <c r="S280" s="10"/>
      <c r="T280" s="10"/>
      <c r="W280" s="77"/>
    </row>
    <row r="281" spans="1:23" s="8" customFormat="1" ht="23.25" customHeight="1" x14ac:dyDescent="0.25">
      <c r="A281" s="5" t="s">
        <v>44</v>
      </c>
      <c r="B281" s="38"/>
      <c r="C281" s="5"/>
      <c r="D281" s="5"/>
      <c r="E281" s="5" t="s">
        <v>1103</v>
      </c>
      <c r="F281" s="5" t="s">
        <v>1148</v>
      </c>
      <c r="G281" s="5" t="s">
        <v>1706</v>
      </c>
      <c r="H281" s="7" t="s">
        <v>612</v>
      </c>
      <c r="I281" s="5"/>
      <c r="J281" s="2">
        <v>960</v>
      </c>
      <c r="K281" s="62"/>
      <c r="L281" s="62"/>
      <c r="M281" s="2"/>
      <c r="N281" s="62"/>
      <c r="O281" s="62"/>
      <c r="P281" s="2">
        <v>550</v>
      </c>
      <c r="Q281" s="10"/>
      <c r="R281" s="10"/>
      <c r="S281" s="10"/>
      <c r="T281" s="10"/>
      <c r="W281" s="77"/>
    </row>
    <row r="282" spans="1:23" s="8" customFormat="1" ht="23.25" customHeight="1" x14ac:dyDescent="0.25">
      <c r="A282" s="5" t="s">
        <v>44</v>
      </c>
      <c r="B282" s="38"/>
      <c r="C282" s="5"/>
      <c r="D282" s="5"/>
      <c r="E282" s="5" t="s">
        <v>1103</v>
      </c>
      <c r="F282" s="5" t="s">
        <v>500</v>
      </c>
      <c r="G282" s="5" t="s">
        <v>1699</v>
      </c>
      <c r="H282" s="7" t="s">
        <v>612</v>
      </c>
      <c r="I282" s="5"/>
      <c r="J282" s="2">
        <v>480</v>
      </c>
      <c r="K282" s="62"/>
      <c r="L282" s="62"/>
      <c r="M282" s="2"/>
      <c r="N282" s="62"/>
      <c r="O282" s="62"/>
      <c r="P282" s="2">
        <v>250</v>
      </c>
      <c r="Q282" s="10"/>
      <c r="R282" s="10"/>
      <c r="S282" s="10"/>
      <c r="T282" s="10"/>
      <c r="W282" s="77"/>
    </row>
    <row r="283" spans="1:23" s="8" customFormat="1" ht="23.25" customHeight="1" x14ac:dyDescent="0.25">
      <c r="A283" s="5" t="s">
        <v>44</v>
      </c>
      <c r="B283" s="38"/>
      <c r="C283" s="5"/>
      <c r="D283" s="5"/>
      <c r="E283" s="5" t="s">
        <v>138</v>
      </c>
      <c r="F283" s="5" t="s">
        <v>173</v>
      </c>
      <c r="G283" s="5" t="s">
        <v>1703</v>
      </c>
      <c r="H283" s="7" t="s">
        <v>612</v>
      </c>
      <c r="I283" s="5"/>
      <c r="J283" s="2">
        <v>7200</v>
      </c>
      <c r="K283" s="62"/>
      <c r="L283" s="62"/>
      <c r="M283" s="2"/>
      <c r="N283" s="62"/>
      <c r="O283" s="62"/>
      <c r="P283" s="2">
        <v>2500</v>
      </c>
      <c r="Q283" s="10"/>
      <c r="R283" s="10"/>
      <c r="S283" s="10"/>
      <c r="T283" s="10"/>
      <c r="W283" s="77"/>
    </row>
    <row r="284" spans="1:23" s="8" customFormat="1" ht="23.25" customHeight="1" x14ac:dyDescent="0.25">
      <c r="A284" s="5" t="s">
        <v>44</v>
      </c>
      <c r="B284" s="38"/>
      <c r="C284" s="5"/>
      <c r="D284" s="5"/>
      <c r="E284" s="5" t="s">
        <v>138</v>
      </c>
      <c r="F284" s="5" t="s">
        <v>894</v>
      </c>
      <c r="G284" s="5" t="s">
        <v>1711</v>
      </c>
      <c r="H284" s="7" t="s">
        <v>612</v>
      </c>
      <c r="I284" s="5"/>
      <c r="J284" s="2">
        <v>1600</v>
      </c>
      <c r="K284" s="62"/>
      <c r="L284" s="62"/>
      <c r="M284" s="2"/>
      <c r="N284" s="62"/>
      <c r="O284" s="62"/>
      <c r="P284" s="2">
        <v>500</v>
      </c>
      <c r="Q284" s="10"/>
      <c r="R284" s="10"/>
      <c r="S284" s="10"/>
      <c r="T284" s="10"/>
      <c r="W284" s="77"/>
    </row>
    <row r="285" spans="1:23" s="8" customFormat="1" ht="21.75" customHeight="1" x14ac:dyDescent="0.25">
      <c r="A285" s="5" t="s">
        <v>44</v>
      </c>
      <c r="B285" s="38"/>
      <c r="C285" s="5"/>
      <c r="D285" s="5"/>
      <c r="E285" s="5" t="s">
        <v>138</v>
      </c>
      <c r="F285" s="5" t="s">
        <v>304</v>
      </c>
      <c r="G285" s="5" t="s">
        <v>1712</v>
      </c>
      <c r="H285" s="7" t="s">
        <v>915</v>
      </c>
      <c r="I285" s="5"/>
      <c r="J285" s="2">
        <v>2500</v>
      </c>
      <c r="K285" s="62"/>
      <c r="L285" s="62"/>
      <c r="M285" s="2"/>
      <c r="N285" s="62"/>
      <c r="O285" s="62"/>
      <c r="P285" s="2">
        <v>1500</v>
      </c>
      <c r="Q285" s="10"/>
      <c r="R285" s="10"/>
      <c r="S285" s="10"/>
      <c r="T285" s="10"/>
      <c r="W285" s="77"/>
    </row>
    <row r="286" spans="1:23" s="8" customFormat="1" ht="23.25" customHeight="1" x14ac:dyDescent="0.25">
      <c r="A286" s="5" t="s">
        <v>39</v>
      </c>
      <c r="B286" s="38"/>
      <c r="C286" s="5"/>
      <c r="D286" s="5"/>
      <c r="E286" s="5" t="s">
        <v>1149</v>
      </c>
      <c r="F286" s="5" t="s">
        <v>528</v>
      </c>
      <c r="G286" s="5" t="s">
        <v>1700</v>
      </c>
      <c r="H286" s="7" t="s">
        <v>612</v>
      </c>
      <c r="I286" s="5"/>
      <c r="J286" s="2">
        <v>800</v>
      </c>
      <c r="K286" s="62"/>
      <c r="L286" s="62"/>
      <c r="M286" s="2"/>
      <c r="N286" s="62"/>
      <c r="O286" s="62"/>
      <c r="P286" s="2">
        <v>300</v>
      </c>
      <c r="Q286" s="10"/>
      <c r="R286" s="10"/>
      <c r="S286" s="10"/>
      <c r="T286" s="10"/>
      <c r="W286" s="77"/>
    </row>
    <row r="287" spans="1:23" s="8" customFormat="1" ht="23.25" customHeight="1" x14ac:dyDescent="0.25">
      <c r="A287" s="5" t="s">
        <v>39</v>
      </c>
      <c r="B287" s="38"/>
      <c r="C287" s="5"/>
      <c r="D287" s="5"/>
      <c r="E287" s="5" t="s">
        <v>1149</v>
      </c>
      <c r="F287" s="5" t="s">
        <v>902</v>
      </c>
      <c r="G287" s="5" t="s">
        <v>1700</v>
      </c>
      <c r="H287" s="7" t="s">
        <v>612</v>
      </c>
      <c r="I287" s="5"/>
      <c r="J287" s="2">
        <v>800</v>
      </c>
      <c r="K287" s="62"/>
      <c r="L287" s="62"/>
      <c r="M287" s="2"/>
      <c r="N287" s="62"/>
      <c r="O287" s="62"/>
      <c r="P287" s="2">
        <v>300</v>
      </c>
      <c r="Q287" s="10"/>
      <c r="R287" s="10"/>
      <c r="S287" s="10"/>
      <c r="T287" s="10"/>
      <c r="W287" s="77"/>
    </row>
    <row r="288" spans="1:23" s="8" customFormat="1" ht="23.25" customHeight="1" x14ac:dyDescent="0.25">
      <c r="A288" s="5"/>
      <c r="B288" s="38"/>
      <c r="C288" s="5"/>
      <c r="D288" s="5"/>
      <c r="E288" s="5"/>
      <c r="F288" s="5"/>
      <c r="G288" s="5"/>
      <c r="H288" s="7"/>
      <c r="I288" s="5"/>
      <c r="J288" s="2"/>
      <c r="K288" s="62"/>
      <c r="L288" s="62"/>
      <c r="M288" s="2"/>
      <c r="N288" s="62"/>
      <c r="O288" s="62"/>
      <c r="P288" s="2"/>
      <c r="Q288" s="10"/>
      <c r="R288" s="10"/>
      <c r="S288" s="10"/>
      <c r="T288" s="10"/>
      <c r="W288" s="77"/>
    </row>
    <row r="289" spans="1:16" s="104" customFormat="1" ht="33.75" customHeight="1" x14ac:dyDescent="0.25">
      <c r="B289" s="98"/>
      <c r="D289" s="104" t="s">
        <v>1792</v>
      </c>
      <c r="E289" s="104" t="s">
        <v>961</v>
      </c>
      <c r="F289" s="104" t="s">
        <v>40</v>
      </c>
      <c r="G289" s="104" t="s">
        <v>1752</v>
      </c>
      <c r="H289" s="111" t="s">
        <v>612</v>
      </c>
      <c r="J289" s="102">
        <f>SUM(J291:J566)</f>
        <v>103757</v>
      </c>
      <c r="K289" s="108"/>
      <c r="L289" s="108"/>
      <c r="M289" s="102">
        <f>SUM(M291:M566)</f>
        <v>3150</v>
      </c>
      <c r="N289" s="108"/>
      <c r="O289" s="108"/>
      <c r="P289" s="102">
        <f>SUM(P291:P566)-P290</f>
        <v>44267</v>
      </c>
    </row>
    <row r="290" spans="1:16" s="5" customFormat="1" ht="16.5" customHeight="1" x14ac:dyDescent="0.25">
      <c r="A290" s="1"/>
      <c r="B290" s="9"/>
      <c r="C290" s="1"/>
      <c r="D290" s="38"/>
      <c r="E290" s="38"/>
      <c r="F290" s="38"/>
      <c r="G290" s="38"/>
      <c r="H290" s="38"/>
      <c r="I290" s="38"/>
      <c r="J290" s="2"/>
      <c r="K290" s="2"/>
      <c r="L290" s="2"/>
      <c r="M290" s="2"/>
      <c r="N290" s="2"/>
      <c r="O290" s="2"/>
      <c r="P290" s="2">
        <f>P302+P304+P306+P308+P400+P402+P404+P406+P408+P427+P429+P431+P433+P435+P482+P484+P486+P488++P535+P537+P539+P541+P543+P545+P547</f>
        <v>4200</v>
      </c>
    </row>
    <row r="291" spans="1:16" s="5" customFormat="1" ht="16.5" customHeight="1" x14ac:dyDescent="0.25">
      <c r="A291" s="1" t="s">
        <v>44</v>
      </c>
      <c r="B291" s="9"/>
      <c r="C291" s="1"/>
      <c r="D291" s="57" t="s">
        <v>1166</v>
      </c>
      <c r="E291" s="3" t="s">
        <v>961</v>
      </c>
      <c r="F291" s="1" t="s">
        <v>189</v>
      </c>
      <c r="G291" s="1" t="s">
        <v>1714</v>
      </c>
      <c r="H291" s="43" t="s">
        <v>612</v>
      </c>
      <c r="I291" s="1"/>
      <c r="J291" s="24">
        <v>417</v>
      </c>
      <c r="K291" s="26"/>
      <c r="L291" s="26"/>
      <c r="M291" s="24"/>
      <c r="N291" s="26"/>
      <c r="O291" s="26"/>
      <c r="P291" s="24">
        <v>200</v>
      </c>
    </row>
    <row r="292" spans="1:16" s="5" customFormat="1" ht="16.5" customHeight="1" x14ac:dyDescent="0.25">
      <c r="A292" s="1" t="s">
        <v>44</v>
      </c>
      <c r="B292" s="9"/>
      <c r="C292" s="1"/>
      <c r="D292" s="57" t="s">
        <v>1167</v>
      </c>
      <c r="E292" s="3" t="s">
        <v>961</v>
      </c>
      <c r="F292" s="1" t="s">
        <v>189</v>
      </c>
      <c r="G292" s="1" t="s">
        <v>1714</v>
      </c>
      <c r="H292" s="43" t="s">
        <v>612</v>
      </c>
      <c r="I292" s="1"/>
      <c r="J292" s="24">
        <v>415</v>
      </c>
      <c r="K292" s="26"/>
      <c r="L292" s="26"/>
      <c r="M292" s="24"/>
      <c r="N292" s="26"/>
      <c r="O292" s="26"/>
      <c r="P292" s="24">
        <v>200</v>
      </c>
    </row>
    <row r="293" spans="1:16" s="5" customFormat="1" ht="16.5" customHeight="1" x14ac:dyDescent="0.25">
      <c r="A293" s="1" t="s">
        <v>44</v>
      </c>
      <c r="B293" s="9"/>
      <c r="C293" s="1"/>
      <c r="D293" s="57" t="s">
        <v>1168</v>
      </c>
      <c r="E293" s="3" t="s">
        <v>961</v>
      </c>
      <c r="F293" s="1" t="s">
        <v>320</v>
      </c>
      <c r="G293" s="1" t="s">
        <v>1714</v>
      </c>
      <c r="H293" s="43" t="s">
        <v>612</v>
      </c>
      <c r="I293" s="1"/>
      <c r="J293" s="24">
        <v>417</v>
      </c>
      <c r="K293" s="26"/>
      <c r="L293" s="26"/>
      <c r="M293" s="24"/>
      <c r="N293" s="26"/>
      <c r="O293" s="26"/>
      <c r="P293" s="24">
        <v>200</v>
      </c>
    </row>
    <row r="294" spans="1:16" s="5" customFormat="1" ht="16.5" customHeight="1" x14ac:dyDescent="0.25">
      <c r="A294" s="1" t="s">
        <v>44</v>
      </c>
      <c r="B294" s="9"/>
      <c r="C294" s="1"/>
      <c r="D294" s="57" t="s">
        <v>1169</v>
      </c>
      <c r="E294" s="3" t="s">
        <v>961</v>
      </c>
      <c r="F294" s="1" t="s">
        <v>320</v>
      </c>
      <c r="G294" s="1" t="s">
        <v>1714</v>
      </c>
      <c r="H294" s="43" t="s">
        <v>612</v>
      </c>
      <c r="I294" s="1"/>
      <c r="J294" s="24">
        <v>415</v>
      </c>
      <c r="K294" s="26"/>
      <c r="L294" s="26"/>
      <c r="M294" s="24"/>
      <c r="N294" s="26"/>
      <c r="O294" s="26"/>
      <c r="P294" s="24">
        <v>200</v>
      </c>
    </row>
    <row r="295" spans="1:16" s="5" customFormat="1" ht="16.5" customHeight="1" x14ac:dyDescent="0.25">
      <c r="A295" s="1" t="s">
        <v>44</v>
      </c>
      <c r="B295" s="9"/>
      <c r="C295" s="1"/>
      <c r="D295" s="57" t="s">
        <v>1170</v>
      </c>
      <c r="E295" s="3" t="s">
        <v>961</v>
      </c>
      <c r="F295" s="1" t="s">
        <v>1171</v>
      </c>
      <c r="G295" s="1" t="s">
        <v>1714</v>
      </c>
      <c r="H295" s="43" t="s">
        <v>612</v>
      </c>
      <c r="I295" s="1"/>
      <c r="J295" s="24">
        <v>417</v>
      </c>
      <c r="K295" s="26"/>
      <c r="L295" s="26"/>
      <c r="M295" s="24"/>
      <c r="N295" s="26"/>
      <c r="O295" s="26"/>
      <c r="P295" s="24">
        <v>200</v>
      </c>
    </row>
    <row r="296" spans="1:16" s="5" customFormat="1" ht="16.5" customHeight="1" x14ac:dyDescent="0.25">
      <c r="A296" s="1"/>
      <c r="B296" s="9"/>
      <c r="C296" s="1"/>
      <c r="D296" s="57" t="s">
        <v>1788</v>
      </c>
      <c r="E296" s="1" t="s">
        <v>961</v>
      </c>
      <c r="F296" s="1" t="s">
        <v>657</v>
      </c>
      <c r="G296" s="1" t="s">
        <v>1714</v>
      </c>
      <c r="H296" s="43" t="s">
        <v>612</v>
      </c>
      <c r="I296" s="1"/>
      <c r="J296" s="24">
        <v>417</v>
      </c>
      <c r="K296" s="26"/>
      <c r="L296" s="26"/>
      <c r="M296" s="24"/>
      <c r="N296" s="26"/>
      <c r="O296" s="26"/>
      <c r="P296" s="24">
        <v>200</v>
      </c>
    </row>
    <row r="297" spans="1:16" s="5" customFormat="1" ht="16.5" customHeight="1" x14ac:dyDescent="0.25">
      <c r="A297" s="1"/>
      <c r="B297" s="9"/>
      <c r="C297" s="1"/>
      <c r="D297" s="78" t="s">
        <v>1789</v>
      </c>
      <c r="E297" s="1" t="s">
        <v>961</v>
      </c>
      <c r="F297" s="1" t="s">
        <v>657</v>
      </c>
      <c r="G297" s="1" t="s">
        <v>1714</v>
      </c>
      <c r="H297" s="43" t="s">
        <v>612</v>
      </c>
      <c r="I297" s="1"/>
      <c r="J297" s="24">
        <v>417</v>
      </c>
      <c r="K297" s="26"/>
      <c r="L297" s="26"/>
      <c r="M297" s="24"/>
      <c r="N297" s="26"/>
      <c r="O297" s="26"/>
      <c r="P297" s="24">
        <v>200</v>
      </c>
    </row>
    <row r="298" spans="1:16" s="5" customFormat="1" ht="16.5" customHeight="1" x14ac:dyDescent="0.25">
      <c r="A298" s="1"/>
      <c r="B298" s="9"/>
      <c r="C298" s="1"/>
      <c r="D298" s="57" t="s">
        <v>1173</v>
      </c>
      <c r="E298" s="1" t="s">
        <v>961</v>
      </c>
      <c r="F298" s="1" t="s">
        <v>325</v>
      </c>
      <c r="G298" s="1" t="s">
        <v>1714</v>
      </c>
      <c r="H298" s="43" t="s">
        <v>612</v>
      </c>
      <c r="I298" s="1"/>
      <c r="J298" s="24">
        <v>417</v>
      </c>
      <c r="K298" s="26"/>
      <c r="L298" s="26"/>
      <c r="M298" s="24"/>
      <c r="N298" s="26"/>
      <c r="O298" s="26"/>
      <c r="P298" s="24">
        <v>200</v>
      </c>
    </row>
    <row r="299" spans="1:16" s="5" customFormat="1" ht="16.5" customHeight="1" x14ac:dyDescent="0.25">
      <c r="A299" s="1"/>
      <c r="B299" s="9"/>
      <c r="C299" s="1"/>
      <c r="D299" s="57" t="s">
        <v>1174</v>
      </c>
      <c r="E299" s="1" t="s">
        <v>961</v>
      </c>
      <c r="F299" s="1" t="s">
        <v>1172</v>
      </c>
      <c r="G299" s="1" t="s">
        <v>1714</v>
      </c>
      <c r="H299" s="43" t="s">
        <v>612</v>
      </c>
      <c r="I299" s="1"/>
      <c r="J299" s="24">
        <v>417</v>
      </c>
      <c r="K299" s="26"/>
      <c r="L299" s="26"/>
      <c r="M299" s="24"/>
      <c r="N299" s="26"/>
      <c r="O299" s="26"/>
      <c r="P299" s="24">
        <v>200</v>
      </c>
    </row>
    <row r="300" spans="1:16" s="5" customFormat="1" ht="16.5" customHeight="1" x14ac:dyDescent="0.25">
      <c r="A300" s="1" t="s">
        <v>39</v>
      </c>
      <c r="B300" s="9"/>
      <c r="C300" s="1"/>
      <c r="D300" s="57" t="s">
        <v>1175</v>
      </c>
      <c r="E300" s="1" t="s">
        <v>961</v>
      </c>
      <c r="F300" s="1" t="s">
        <v>213</v>
      </c>
      <c r="G300" s="1" t="s">
        <v>1714</v>
      </c>
      <c r="H300" s="43" t="s">
        <v>612</v>
      </c>
      <c r="I300" s="1"/>
      <c r="J300" s="24">
        <v>415</v>
      </c>
      <c r="K300" s="26"/>
      <c r="L300" s="26"/>
      <c r="M300" s="24"/>
      <c r="N300" s="26"/>
      <c r="O300" s="26"/>
      <c r="P300" s="24">
        <v>200</v>
      </c>
    </row>
    <row r="301" spans="1:16" s="5" customFormat="1" ht="16.5" customHeight="1" x14ac:dyDescent="0.25">
      <c r="A301" s="1"/>
      <c r="B301" s="9"/>
      <c r="C301" s="1"/>
      <c r="D301" s="57" t="s">
        <v>1791</v>
      </c>
      <c r="E301" s="1" t="s">
        <v>961</v>
      </c>
      <c r="F301" s="1" t="s">
        <v>313</v>
      </c>
      <c r="G301" s="1" t="s">
        <v>1714</v>
      </c>
      <c r="H301" s="43" t="s">
        <v>612</v>
      </c>
      <c r="I301" s="1"/>
      <c r="J301" s="24">
        <v>417</v>
      </c>
      <c r="K301" s="26"/>
      <c r="L301" s="26"/>
      <c r="M301" s="24"/>
      <c r="N301" s="26"/>
      <c r="O301" s="26"/>
      <c r="P301" s="24">
        <v>2</v>
      </c>
    </row>
    <row r="302" spans="1:16" s="5" customFormat="1" ht="16.5" customHeight="1" x14ac:dyDescent="0.25">
      <c r="A302" s="1"/>
      <c r="B302" s="9"/>
      <c r="C302" s="1"/>
      <c r="D302" s="57"/>
      <c r="E302" s="1"/>
      <c r="F302" s="1"/>
      <c r="G302" s="1"/>
      <c r="H302" s="43"/>
      <c r="I302" s="1"/>
      <c r="J302" s="24"/>
      <c r="K302" s="26"/>
      <c r="L302" s="26"/>
      <c r="M302" s="24"/>
      <c r="N302" s="26"/>
      <c r="O302" s="26"/>
      <c r="P302" s="2">
        <v>125</v>
      </c>
    </row>
    <row r="303" spans="1:16" s="5" customFormat="1" ht="16.5" customHeight="1" x14ac:dyDescent="0.25">
      <c r="A303" s="1"/>
      <c r="B303" s="9"/>
      <c r="C303" s="1"/>
      <c r="D303" s="57" t="s">
        <v>1794</v>
      </c>
      <c r="E303" s="1" t="s">
        <v>961</v>
      </c>
      <c r="F303" s="1" t="s">
        <v>313</v>
      </c>
      <c r="G303" s="1" t="s">
        <v>1714</v>
      </c>
      <c r="H303" s="43" t="s">
        <v>612</v>
      </c>
      <c r="I303" s="1"/>
      <c r="J303" s="24">
        <v>417</v>
      </c>
      <c r="K303" s="26"/>
      <c r="L303" s="26"/>
      <c r="M303" s="24"/>
      <c r="N303" s="26"/>
      <c r="O303" s="26"/>
      <c r="P303" s="24">
        <v>2</v>
      </c>
    </row>
    <row r="304" spans="1:16" s="5" customFormat="1" ht="16.5" customHeight="1" x14ac:dyDescent="0.25">
      <c r="A304" s="1"/>
      <c r="B304" s="9"/>
      <c r="C304" s="1"/>
      <c r="D304" s="57"/>
      <c r="E304" s="1"/>
      <c r="F304" s="1"/>
      <c r="G304" s="1"/>
      <c r="H304" s="43"/>
      <c r="I304" s="1"/>
      <c r="J304" s="24"/>
      <c r="K304" s="26"/>
      <c r="L304" s="26"/>
      <c r="M304" s="24"/>
      <c r="N304" s="26"/>
      <c r="O304" s="26"/>
      <c r="P304" s="2">
        <v>125</v>
      </c>
    </row>
    <row r="305" spans="1:16" s="5" customFormat="1" ht="16.5" customHeight="1" x14ac:dyDescent="0.25">
      <c r="A305" s="1"/>
      <c r="B305" s="9"/>
      <c r="C305" s="1"/>
      <c r="D305" s="57" t="s">
        <v>1795</v>
      </c>
      <c r="E305" s="1" t="s">
        <v>961</v>
      </c>
      <c r="F305" s="1" t="s">
        <v>212</v>
      </c>
      <c r="G305" s="1" t="s">
        <v>1714</v>
      </c>
      <c r="H305" s="43" t="s">
        <v>612</v>
      </c>
      <c r="I305" s="1"/>
      <c r="J305" s="24">
        <v>417</v>
      </c>
      <c r="K305" s="26"/>
      <c r="L305" s="26"/>
      <c r="M305" s="24"/>
      <c r="N305" s="26"/>
      <c r="O305" s="26"/>
      <c r="P305" s="24">
        <v>2</v>
      </c>
    </row>
    <row r="306" spans="1:16" s="5" customFormat="1" ht="16.5" customHeight="1" x14ac:dyDescent="0.25">
      <c r="A306" s="1"/>
      <c r="B306" s="9"/>
      <c r="C306" s="1"/>
      <c r="D306" s="57"/>
      <c r="E306" s="1"/>
      <c r="F306" s="1"/>
      <c r="G306" s="1"/>
      <c r="H306" s="43"/>
      <c r="I306" s="1"/>
      <c r="J306" s="24"/>
      <c r="K306" s="26"/>
      <c r="L306" s="26"/>
      <c r="M306" s="24"/>
      <c r="N306" s="26"/>
      <c r="O306" s="26"/>
      <c r="P306" s="2">
        <v>125</v>
      </c>
    </row>
    <row r="307" spans="1:16" s="5" customFormat="1" ht="16.5" customHeight="1" x14ac:dyDescent="0.25">
      <c r="A307" s="1"/>
      <c r="B307" s="9"/>
      <c r="C307" s="1"/>
      <c r="D307" s="57" t="s">
        <v>98</v>
      </c>
      <c r="E307" s="1" t="s">
        <v>961</v>
      </c>
      <c r="F307" s="1" t="s">
        <v>212</v>
      </c>
      <c r="G307" s="1" t="s">
        <v>1714</v>
      </c>
      <c r="H307" s="43" t="s">
        <v>612</v>
      </c>
      <c r="I307" s="1"/>
      <c r="J307" s="24">
        <v>417</v>
      </c>
      <c r="K307" s="26"/>
      <c r="L307" s="26"/>
      <c r="M307" s="24"/>
      <c r="N307" s="26"/>
      <c r="O307" s="26"/>
      <c r="P307" s="24">
        <v>2</v>
      </c>
    </row>
    <row r="308" spans="1:16" s="5" customFormat="1" ht="16.5" customHeight="1" x14ac:dyDescent="0.25">
      <c r="A308" s="1"/>
      <c r="B308" s="9"/>
      <c r="C308" s="1"/>
      <c r="D308" s="57"/>
      <c r="E308" s="1"/>
      <c r="F308" s="1"/>
      <c r="G308" s="1"/>
      <c r="H308" s="43"/>
      <c r="I308" s="1"/>
      <c r="J308" s="24"/>
      <c r="K308" s="26"/>
      <c r="L308" s="26"/>
      <c r="M308" s="24"/>
      <c r="N308" s="26"/>
      <c r="O308" s="26"/>
      <c r="P308" s="2">
        <v>125</v>
      </c>
    </row>
    <row r="309" spans="1:16" s="5" customFormat="1" ht="16.5" customHeight="1" x14ac:dyDescent="0.25">
      <c r="A309" s="1"/>
      <c r="B309" s="9"/>
      <c r="C309" s="1"/>
      <c r="D309" s="57" t="s">
        <v>1177</v>
      </c>
      <c r="E309" s="1" t="s">
        <v>961</v>
      </c>
      <c r="F309" s="1" t="s">
        <v>345</v>
      </c>
      <c r="G309" s="1" t="s">
        <v>1714</v>
      </c>
      <c r="H309" s="43" t="s">
        <v>612</v>
      </c>
      <c r="I309" s="1"/>
      <c r="J309" s="24">
        <v>417</v>
      </c>
      <c r="K309" s="26"/>
      <c r="L309" s="26"/>
      <c r="M309" s="24">
        <v>125</v>
      </c>
      <c r="N309" s="26"/>
      <c r="O309" s="26"/>
      <c r="P309" s="24">
        <v>125</v>
      </c>
    </row>
    <row r="310" spans="1:16" s="5" customFormat="1" ht="16.5" customHeight="1" x14ac:dyDescent="0.25">
      <c r="A310" s="1"/>
      <c r="B310" s="9"/>
      <c r="C310" s="1"/>
      <c r="D310" s="57" t="s">
        <v>1178</v>
      </c>
      <c r="E310" s="1" t="s">
        <v>961</v>
      </c>
      <c r="F310" s="1" t="s">
        <v>1179</v>
      </c>
      <c r="G310" s="1" t="s">
        <v>1714</v>
      </c>
      <c r="H310" s="43" t="s">
        <v>612</v>
      </c>
      <c r="I310" s="1"/>
      <c r="J310" s="24">
        <v>417</v>
      </c>
      <c r="K310" s="26"/>
      <c r="L310" s="26"/>
      <c r="M310" s="24">
        <v>125</v>
      </c>
      <c r="N310" s="26"/>
      <c r="O310" s="26"/>
      <c r="P310" s="24">
        <v>125</v>
      </c>
    </row>
    <row r="311" spans="1:16" s="5" customFormat="1" ht="16.5" customHeight="1" x14ac:dyDescent="0.25">
      <c r="A311" s="1"/>
      <c r="B311" s="9"/>
      <c r="C311" s="1"/>
      <c r="D311" s="57" t="s">
        <v>1180</v>
      </c>
      <c r="E311" s="1" t="s">
        <v>961</v>
      </c>
      <c r="F311" s="1" t="s">
        <v>1181</v>
      </c>
      <c r="G311" s="1" t="s">
        <v>1714</v>
      </c>
      <c r="H311" s="43" t="s">
        <v>612</v>
      </c>
      <c r="I311" s="1"/>
      <c r="J311" s="24">
        <v>415</v>
      </c>
      <c r="K311" s="26"/>
      <c r="L311" s="26"/>
      <c r="M311" s="24"/>
      <c r="N311" s="26"/>
      <c r="O311" s="26"/>
      <c r="P311" s="24">
        <v>200</v>
      </c>
    </row>
    <row r="312" spans="1:16" s="5" customFormat="1" ht="16.5" customHeight="1" x14ac:dyDescent="0.25">
      <c r="A312" s="1"/>
      <c r="B312" s="9"/>
      <c r="C312" s="1"/>
      <c r="D312" s="57" t="s">
        <v>1182</v>
      </c>
      <c r="E312" s="1" t="s">
        <v>961</v>
      </c>
      <c r="F312" s="1" t="s">
        <v>1183</v>
      </c>
      <c r="G312" s="1" t="s">
        <v>1714</v>
      </c>
      <c r="H312" s="43" t="s">
        <v>612</v>
      </c>
      <c r="I312" s="1"/>
      <c r="J312" s="24">
        <v>417</v>
      </c>
      <c r="K312" s="26"/>
      <c r="L312" s="26"/>
      <c r="M312" s="24"/>
      <c r="N312" s="26"/>
      <c r="O312" s="26"/>
      <c r="P312" s="24">
        <v>200</v>
      </c>
    </row>
    <row r="313" spans="1:16" s="5" customFormat="1" ht="16.5" customHeight="1" x14ac:dyDescent="0.25">
      <c r="A313" s="1"/>
      <c r="B313" s="9"/>
      <c r="C313" s="1"/>
      <c r="D313" s="57" t="s">
        <v>1184</v>
      </c>
      <c r="E313" s="1" t="s">
        <v>961</v>
      </c>
      <c r="F313" s="1" t="s">
        <v>335</v>
      </c>
      <c r="G313" s="1" t="s">
        <v>1714</v>
      </c>
      <c r="H313" s="43" t="s">
        <v>612</v>
      </c>
      <c r="I313" s="1"/>
      <c r="J313" s="24">
        <v>417</v>
      </c>
      <c r="K313" s="26"/>
      <c r="L313" s="26"/>
      <c r="M313" s="24"/>
      <c r="N313" s="26"/>
      <c r="O313" s="26"/>
      <c r="P313" s="24">
        <v>200</v>
      </c>
    </row>
    <row r="314" spans="1:16" s="5" customFormat="1" ht="16.5" customHeight="1" x14ac:dyDescent="0.25">
      <c r="A314" s="1"/>
      <c r="B314" s="9"/>
      <c r="C314" s="1"/>
      <c r="D314" s="57" t="s">
        <v>1185</v>
      </c>
      <c r="E314" s="1" t="s">
        <v>961</v>
      </c>
      <c r="F314" s="1" t="s">
        <v>335</v>
      </c>
      <c r="G314" s="1" t="s">
        <v>1714</v>
      </c>
      <c r="H314" s="43" t="s">
        <v>612</v>
      </c>
      <c r="I314" s="1"/>
      <c r="J314" s="24">
        <v>417</v>
      </c>
      <c r="K314" s="26"/>
      <c r="L314" s="26"/>
      <c r="M314" s="24"/>
      <c r="N314" s="26"/>
      <c r="O314" s="26"/>
      <c r="P314" s="24">
        <v>200</v>
      </c>
    </row>
    <row r="315" spans="1:16" s="5" customFormat="1" ht="16.5" customHeight="1" x14ac:dyDescent="0.25">
      <c r="A315" s="1"/>
      <c r="B315" s="9"/>
      <c r="C315" s="1"/>
      <c r="D315" s="57" t="s">
        <v>1186</v>
      </c>
      <c r="E315" s="1" t="s">
        <v>961</v>
      </c>
      <c r="F315" s="1" t="s">
        <v>335</v>
      </c>
      <c r="G315" s="1" t="s">
        <v>1714</v>
      </c>
      <c r="H315" s="43" t="s">
        <v>612</v>
      </c>
      <c r="I315" s="1"/>
      <c r="J315" s="24">
        <v>417</v>
      </c>
      <c r="K315" s="26"/>
      <c r="L315" s="26"/>
      <c r="M315" s="24"/>
      <c r="N315" s="26"/>
      <c r="O315" s="26"/>
      <c r="P315" s="24">
        <v>200</v>
      </c>
    </row>
    <row r="316" spans="1:16" s="5" customFormat="1" ht="16.5" customHeight="1" x14ac:dyDescent="0.25">
      <c r="A316" s="1"/>
      <c r="B316" s="9"/>
      <c r="C316" s="1"/>
      <c r="D316" s="57" t="s">
        <v>1187</v>
      </c>
      <c r="E316" s="1" t="s">
        <v>961</v>
      </c>
      <c r="F316" s="1" t="s">
        <v>107</v>
      </c>
      <c r="G316" s="1" t="s">
        <v>1714</v>
      </c>
      <c r="H316" s="43" t="s">
        <v>612</v>
      </c>
      <c r="I316" s="1"/>
      <c r="J316" s="24">
        <v>417</v>
      </c>
      <c r="K316" s="26"/>
      <c r="L316" s="26"/>
      <c r="M316" s="24"/>
      <c r="N316" s="26"/>
      <c r="O316" s="26"/>
      <c r="P316" s="24">
        <v>200</v>
      </c>
    </row>
    <row r="317" spans="1:16" s="5" customFormat="1" ht="16.5" customHeight="1" x14ac:dyDescent="0.25">
      <c r="A317" s="1"/>
      <c r="B317" s="9"/>
      <c r="C317" s="1"/>
      <c r="D317" s="57" t="s">
        <v>1188</v>
      </c>
      <c r="E317" s="1" t="s">
        <v>961</v>
      </c>
      <c r="F317" s="1" t="s">
        <v>188</v>
      </c>
      <c r="G317" s="1" t="s">
        <v>1714</v>
      </c>
      <c r="H317" s="43" t="s">
        <v>612</v>
      </c>
      <c r="I317" s="1"/>
      <c r="J317" s="24">
        <v>415</v>
      </c>
      <c r="K317" s="26"/>
      <c r="L317" s="26"/>
      <c r="M317" s="24"/>
      <c r="N317" s="26"/>
      <c r="O317" s="26"/>
      <c r="P317" s="24">
        <v>200</v>
      </c>
    </row>
    <row r="318" spans="1:16" s="5" customFormat="1" ht="16.5" customHeight="1" x14ac:dyDescent="0.25">
      <c r="A318" s="1"/>
      <c r="B318" s="9"/>
      <c r="C318" s="1"/>
      <c r="D318" s="57" t="s">
        <v>1189</v>
      </c>
      <c r="E318" s="1" t="s">
        <v>961</v>
      </c>
      <c r="F318" s="1" t="s">
        <v>1190</v>
      </c>
      <c r="G318" s="1" t="s">
        <v>1714</v>
      </c>
      <c r="H318" s="43" t="s">
        <v>612</v>
      </c>
      <c r="I318" s="1"/>
      <c r="J318" s="24">
        <v>417</v>
      </c>
      <c r="K318" s="26"/>
      <c r="L318" s="26"/>
      <c r="M318" s="24"/>
      <c r="N318" s="26"/>
      <c r="O318" s="26"/>
      <c r="P318" s="24">
        <v>200</v>
      </c>
    </row>
    <row r="319" spans="1:16" s="5" customFormat="1" ht="16.5" customHeight="1" x14ac:dyDescent="0.25">
      <c r="A319" s="1"/>
      <c r="B319" s="9"/>
      <c r="C319" s="1"/>
      <c r="D319" s="57" t="s">
        <v>1176</v>
      </c>
      <c r="E319" s="1" t="s">
        <v>961</v>
      </c>
      <c r="F319" s="1" t="s">
        <v>1191</v>
      </c>
      <c r="G319" s="1" t="s">
        <v>1714</v>
      </c>
      <c r="H319" s="43" t="s">
        <v>612</v>
      </c>
      <c r="I319" s="1"/>
      <c r="J319" s="24">
        <v>417</v>
      </c>
      <c r="K319" s="26"/>
      <c r="L319" s="26"/>
      <c r="M319" s="24"/>
      <c r="N319" s="26"/>
      <c r="O319" s="26"/>
      <c r="P319" s="24">
        <v>200</v>
      </c>
    </row>
    <row r="320" spans="1:16" s="5" customFormat="1" ht="16.5" customHeight="1" x14ac:dyDescent="0.25">
      <c r="A320" s="1"/>
      <c r="B320" s="9"/>
      <c r="C320" s="1"/>
      <c r="D320" s="57" t="s">
        <v>1192</v>
      </c>
      <c r="E320" s="1" t="s">
        <v>961</v>
      </c>
      <c r="F320" s="1" t="s">
        <v>1193</v>
      </c>
      <c r="G320" s="1" t="s">
        <v>1714</v>
      </c>
      <c r="H320" s="43" t="s">
        <v>612</v>
      </c>
      <c r="I320" s="1"/>
      <c r="J320" s="24">
        <v>417</v>
      </c>
      <c r="K320" s="26"/>
      <c r="L320" s="26"/>
      <c r="M320" s="24"/>
      <c r="N320" s="26"/>
      <c r="O320" s="26"/>
      <c r="P320" s="24">
        <v>200</v>
      </c>
    </row>
    <row r="321" spans="1:16" s="5" customFormat="1" ht="16.5" customHeight="1" x14ac:dyDescent="0.25">
      <c r="A321" s="1"/>
      <c r="B321" s="9"/>
      <c r="C321" s="1"/>
      <c r="D321" s="57" t="s">
        <v>1194</v>
      </c>
      <c r="E321" s="1" t="s">
        <v>961</v>
      </c>
      <c r="F321" s="1" t="s">
        <v>177</v>
      </c>
      <c r="G321" s="1" t="s">
        <v>1714</v>
      </c>
      <c r="H321" s="43" t="s">
        <v>612</v>
      </c>
      <c r="I321" s="1"/>
      <c r="J321" s="24">
        <v>417</v>
      </c>
      <c r="K321" s="26"/>
      <c r="L321" s="26"/>
      <c r="M321" s="24"/>
      <c r="N321" s="26"/>
      <c r="O321" s="26"/>
      <c r="P321" s="24">
        <v>200</v>
      </c>
    </row>
    <row r="322" spans="1:16" s="5" customFormat="1" ht="16.5" customHeight="1" x14ac:dyDescent="0.25">
      <c r="A322" s="1"/>
      <c r="B322" s="9"/>
      <c r="C322" s="1"/>
      <c r="D322" s="57" t="s">
        <v>1195</v>
      </c>
      <c r="E322" s="1" t="s">
        <v>961</v>
      </c>
      <c r="F322" s="1" t="s">
        <v>177</v>
      </c>
      <c r="G322" s="1" t="s">
        <v>1714</v>
      </c>
      <c r="H322" s="43" t="s">
        <v>612</v>
      </c>
      <c r="I322" s="1"/>
      <c r="J322" s="24">
        <v>417</v>
      </c>
      <c r="K322" s="26"/>
      <c r="L322" s="26"/>
      <c r="M322" s="24"/>
      <c r="N322" s="26"/>
      <c r="O322" s="26"/>
      <c r="P322" s="24">
        <v>200</v>
      </c>
    </row>
    <row r="323" spans="1:16" s="5" customFormat="1" ht="16.5" customHeight="1" x14ac:dyDescent="0.25">
      <c r="A323" s="1"/>
      <c r="B323" s="9"/>
      <c r="C323" s="1"/>
      <c r="D323" s="57" t="s">
        <v>1196</v>
      </c>
      <c r="E323" s="1" t="s">
        <v>961</v>
      </c>
      <c r="F323" s="1" t="s">
        <v>336</v>
      </c>
      <c r="G323" s="1" t="s">
        <v>1714</v>
      </c>
      <c r="H323" s="43" t="s">
        <v>612</v>
      </c>
      <c r="I323" s="1"/>
      <c r="J323" s="24">
        <v>415</v>
      </c>
      <c r="K323" s="26"/>
      <c r="L323" s="26"/>
      <c r="M323" s="24"/>
      <c r="N323" s="26"/>
      <c r="O323" s="26"/>
      <c r="P323" s="24">
        <v>200</v>
      </c>
    </row>
    <row r="324" spans="1:16" s="5" customFormat="1" ht="16.5" customHeight="1" x14ac:dyDescent="0.25">
      <c r="A324" s="1"/>
      <c r="B324" s="9"/>
      <c r="C324" s="1"/>
      <c r="D324" s="57" t="s">
        <v>1197</v>
      </c>
      <c r="E324" s="1" t="s">
        <v>961</v>
      </c>
      <c r="F324" s="1" t="s">
        <v>249</v>
      </c>
      <c r="G324" s="1" t="s">
        <v>1714</v>
      </c>
      <c r="H324" s="43" t="s">
        <v>612</v>
      </c>
      <c r="I324" s="1"/>
      <c r="J324" s="24">
        <v>415</v>
      </c>
      <c r="K324" s="26"/>
      <c r="L324" s="26"/>
      <c r="M324" s="24"/>
      <c r="N324" s="26"/>
      <c r="O324" s="26"/>
      <c r="P324" s="24">
        <v>200</v>
      </c>
    </row>
    <row r="325" spans="1:16" s="5" customFormat="1" ht="16.5" customHeight="1" x14ac:dyDescent="0.25">
      <c r="A325" s="1"/>
      <c r="B325" s="9"/>
      <c r="C325" s="1"/>
      <c r="D325" s="57" t="s">
        <v>1198</v>
      </c>
      <c r="E325" s="1" t="s">
        <v>961</v>
      </c>
      <c r="F325" s="1" t="s">
        <v>249</v>
      </c>
      <c r="G325" s="1" t="s">
        <v>1714</v>
      </c>
      <c r="H325" s="43" t="s">
        <v>612</v>
      </c>
      <c r="I325" s="1"/>
      <c r="J325" s="24">
        <v>417</v>
      </c>
      <c r="K325" s="26"/>
      <c r="L325" s="26"/>
      <c r="M325" s="24"/>
      <c r="N325" s="26"/>
      <c r="O325" s="26"/>
      <c r="P325" s="24">
        <v>200</v>
      </c>
    </row>
    <row r="326" spans="1:16" s="5" customFormat="1" ht="16.5" customHeight="1" x14ac:dyDescent="0.25">
      <c r="A326" s="1"/>
      <c r="B326" s="9"/>
      <c r="C326" s="1"/>
      <c r="D326" s="57" t="s">
        <v>1199</v>
      </c>
      <c r="E326" s="1" t="s">
        <v>961</v>
      </c>
      <c r="F326" s="1" t="s">
        <v>249</v>
      </c>
      <c r="G326" s="1" t="s">
        <v>1714</v>
      </c>
      <c r="H326" s="43" t="s">
        <v>612</v>
      </c>
      <c r="I326" s="1"/>
      <c r="J326" s="24">
        <v>417</v>
      </c>
      <c r="K326" s="26"/>
      <c r="L326" s="26"/>
      <c r="M326" s="24"/>
      <c r="N326" s="26"/>
      <c r="O326" s="26"/>
      <c r="P326" s="24">
        <v>200</v>
      </c>
    </row>
    <row r="327" spans="1:16" s="5" customFormat="1" ht="16.5" customHeight="1" x14ac:dyDescent="0.25">
      <c r="A327" s="1"/>
      <c r="B327" s="9"/>
      <c r="C327" s="1"/>
      <c r="D327" s="57" t="s">
        <v>1798</v>
      </c>
      <c r="E327" s="1" t="s">
        <v>961</v>
      </c>
      <c r="F327" s="1" t="s">
        <v>1797</v>
      </c>
      <c r="G327" s="1" t="s">
        <v>1714</v>
      </c>
      <c r="H327" s="43" t="s">
        <v>612</v>
      </c>
      <c r="I327" s="1"/>
      <c r="J327" s="24">
        <v>415</v>
      </c>
      <c r="K327" s="26"/>
      <c r="L327" s="26"/>
      <c r="M327" s="24"/>
      <c r="N327" s="26"/>
      <c r="O327" s="26"/>
      <c r="P327" s="24">
        <v>2</v>
      </c>
    </row>
    <row r="328" spans="1:16" s="5" customFormat="1" ht="16.5" customHeight="1" x14ac:dyDescent="0.25">
      <c r="A328" s="1"/>
      <c r="B328" s="9"/>
      <c r="C328" s="1"/>
      <c r="D328" s="57"/>
      <c r="E328" s="1"/>
      <c r="F328" s="1"/>
      <c r="G328" s="1"/>
      <c r="H328" s="43"/>
      <c r="I328" s="1"/>
      <c r="J328" s="24"/>
      <c r="K328" s="26"/>
      <c r="L328" s="26"/>
      <c r="M328" s="24"/>
      <c r="N328" s="26"/>
      <c r="O328" s="26"/>
      <c r="P328" s="2">
        <v>125</v>
      </c>
    </row>
    <row r="329" spans="1:16" s="5" customFormat="1" ht="16.5" customHeight="1" x14ac:dyDescent="0.25">
      <c r="A329" s="1"/>
      <c r="B329" s="9"/>
      <c r="C329" s="1"/>
      <c r="D329" s="57" t="s">
        <v>1799</v>
      </c>
      <c r="E329" s="1" t="s">
        <v>961</v>
      </c>
      <c r="F329" s="1" t="s">
        <v>188</v>
      </c>
      <c r="G329" s="1" t="s">
        <v>1714</v>
      </c>
      <c r="H329" s="43" t="s">
        <v>612</v>
      </c>
      <c r="I329" s="1"/>
      <c r="J329" s="24">
        <v>417</v>
      </c>
      <c r="K329" s="26"/>
      <c r="L329" s="26"/>
      <c r="M329" s="24"/>
      <c r="N329" s="26"/>
      <c r="O329" s="26"/>
      <c r="P329" s="24">
        <v>2</v>
      </c>
    </row>
    <row r="330" spans="1:16" s="5" customFormat="1" ht="16.5" customHeight="1" x14ac:dyDescent="0.25">
      <c r="A330" s="1"/>
      <c r="B330" s="9"/>
      <c r="C330" s="1"/>
      <c r="D330" s="57"/>
      <c r="E330" s="1"/>
      <c r="F330" s="1"/>
      <c r="G330" s="1"/>
      <c r="H330" s="43"/>
      <c r="I330" s="1"/>
      <c r="J330" s="24"/>
      <c r="K330" s="26"/>
      <c r="L330" s="26"/>
      <c r="M330" s="24"/>
      <c r="N330" s="26"/>
      <c r="O330" s="26"/>
      <c r="P330" s="2">
        <v>125</v>
      </c>
    </row>
    <row r="331" spans="1:16" s="5" customFormat="1" ht="16.5" customHeight="1" x14ac:dyDescent="0.25">
      <c r="A331" s="1"/>
      <c r="B331" s="9"/>
      <c r="C331" s="1"/>
      <c r="D331" s="57" t="s">
        <v>1200</v>
      </c>
      <c r="E331" s="1" t="s">
        <v>961</v>
      </c>
      <c r="F331" s="1" t="s">
        <v>698</v>
      </c>
      <c r="G331" s="1" t="s">
        <v>1714</v>
      </c>
      <c r="H331" s="43" t="s">
        <v>612</v>
      </c>
      <c r="I331" s="1"/>
      <c r="J331" s="24">
        <v>417</v>
      </c>
      <c r="K331" s="26"/>
      <c r="L331" s="26"/>
      <c r="M331" s="24"/>
      <c r="N331" s="26"/>
      <c r="O331" s="26"/>
      <c r="P331" s="24">
        <v>200</v>
      </c>
    </row>
    <row r="332" spans="1:16" s="5" customFormat="1" ht="16.5" customHeight="1" x14ac:dyDescent="0.25">
      <c r="A332" s="1"/>
      <c r="B332" s="9"/>
      <c r="C332" s="1"/>
      <c r="D332" s="57" t="s">
        <v>1201</v>
      </c>
      <c r="E332" s="1" t="s">
        <v>961</v>
      </c>
      <c r="F332" s="1" t="s">
        <v>1202</v>
      </c>
      <c r="G332" s="1" t="s">
        <v>1714</v>
      </c>
      <c r="H332" s="43" t="s">
        <v>612</v>
      </c>
      <c r="I332" s="1"/>
      <c r="J332" s="24">
        <v>417</v>
      </c>
      <c r="K332" s="26"/>
      <c r="L332" s="26"/>
      <c r="M332" s="24"/>
      <c r="N332" s="26"/>
      <c r="O332" s="26"/>
      <c r="P332" s="24">
        <v>200</v>
      </c>
    </row>
    <row r="333" spans="1:16" s="5" customFormat="1" ht="16.5" customHeight="1" x14ac:dyDescent="0.25">
      <c r="A333" s="1"/>
      <c r="B333" s="9"/>
      <c r="C333" s="1"/>
      <c r="D333" s="57" t="s">
        <v>1203</v>
      </c>
      <c r="E333" s="1" t="s">
        <v>961</v>
      </c>
      <c r="F333" s="1" t="s">
        <v>111</v>
      </c>
      <c r="G333" s="1" t="s">
        <v>1714</v>
      </c>
      <c r="H333" s="43" t="s">
        <v>612</v>
      </c>
      <c r="I333" s="1"/>
      <c r="J333" s="24">
        <v>417</v>
      </c>
      <c r="K333" s="26"/>
      <c r="L333" s="26"/>
      <c r="M333" s="24"/>
      <c r="N333" s="26"/>
      <c r="O333" s="26"/>
      <c r="P333" s="24">
        <v>200</v>
      </c>
    </row>
    <row r="334" spans="1:16" s="5" customFormat="1" ht="16.5" customHeight="1" x14ac:dyDescent="0.25">
      <c r="A334" s="1"/>
      <c r="B334" s="9"/>
      <c r="C334" s="1"/>
      <c r="D334" s="57" t="s">
        <v>1204</v>
      </c>
      <c r="E334" s="1" t="s">
        <v>961</v>
      </c>
      <c r="F334" s="1" t="s">
        <v>108</v>
      </c>
      <c r="G334" s="1" t="s">
        <v>1714</v>
      </c>
      <c r="H334" s="43" t="s">
        <v>612</v>
      </c>
      <c r="I334" s="1"/>
      <c r="J334" s="24">
        <v>417</v>
      </c>
      <c r="K334" s="26"/>
      <c r="L334" s="26"/>
      <c r="M334" s="24"/>
      <c r="N334" s="26"/>
      <c r="O334" s="26"/>
      <c r="P334" s="24">
        <v>200</v>
      </c>
    </row>
    <row r="335" spans="1:16" s="5" customFormat="1" ht="16.5" customHeight="1" x14ac:dyDescent="0.25">
      <c r="A335" s="1"/>
      <c r="B335" s="9"/>
      <c r="C335" s="1"/>
      <c r="D335" s="57" t="s">
        <v>1205</v>
      </c>
      <c r="E335" s="1" t="s">
        <v>961</v>
      </c>
      <c r="F335" s="1" t="s">
        <v>218</v>
      </c>
      <c r="G335" s="1" t="s">
        <v>1714</v>
      </c>
      <c r="H335" s="43" t="s">
        <v>612</v>
      </c>
      <c r="I335" s="1"/>
      <c r="J335" s="24">
        <v>417</v>
      </c>
      <c r="K335" s="26"/>
      <c r="L335" s="26"/>
      <c r="M335" s="24"/>
      <c r="N335" s="26"/>
      <c r="O335" s="26"/>
      <c r="P335" s="24">
        <v>200</v>
      </c>
    </row>
    <row r="336" spans="1:16" s="5" customFormat="1" ht="16.5" customHeight="1" x14ac:dyDescent="0.25">
      <c r="A336" s="1"/>
      <c r="B336" s="9"/>
      <c r="C336" s="1"/>
      <c r="D336" s="57" t="s">
        <v>1206</v>
      </c>
      <c r="E336" s="1" t="s">
        <v>961</v>
      </c>
      <c r="F336" s="1" t="s">
        <v>334</v>
      </c>
      <c r="G336" s="1" t="s">
        <v>1714</v>
      </c>
      <c r="H336" s="43" t="s">
        <v>612</v>
      </c>
      <c r="I336" s="1"/>
      <c r="J336" s="24">
        <v>415</v>
      </c>
      <c r="K336" s="26"/>
      <c r="L336" s="26"/>
      <c r="M336" s="24"/>
      <c r="N336" s="26"/>
      <c r="O336" s="26"/>
      <c r="P336" s="24">
        <v>200</v>
      </c>
    </row>
    <row r="337" spans="1:16" s="5" customFormat="1" ht="16.5" customHeight="1" x14ac:dyDescent="0.25">
      <c r="A337" s="1"/>
      <c r="B337" s="9"/>
      <c r="C337" s="1"/>
      <c r="D337" s="57" t="s">
        <v>1207</v>
      </c>
      <c r="E337" s="1" t="s">
        <v>961</v>
      </c>
      <c r="F337" s="1" t="s">
        <v>1208</v>
      </c>
      <c r="G337" s="1" t="s">
        <v>1714</v>
      </c>
      <c r="H337" s="43" t="s">
        <v>612</v>
      </c>
      <c r="I337" s="1"/>
      <c r="J337" s="24">
        <v>417</v>
      </c>
      <c r="K337" s="26"/>
      <c r="L337" s="26"/>
      <c r="M337" s="24"/>
      <c r="N337" s="26"/>
      <c r="O337" s="26"/>
      <c r="P337" s="24">
        <v>200</v>
      </c>
    </row>
    <row r="338" spans="1:16" s="5" customFormat="1" ht="16.5" customHeight="1" x14ac:dyDescent="0.25">
      <c r="A338" s="1"/>
      <c r="B338" s="9"/>
      <c r="C338" s="1"/>
      <c r="D338" s="57" t="s">
        <v>1209</v>
      </c>
      <c r="E338" s="1" t="s">
        <v>961</v>
      </c>
      <c r="F338" s="1" t="s">
        <v>1208</v>
      </c>
      <c r="G338" s="1" t="s">
        <v>1714</v>
      </c>
      <c r="H338" s="43" t="s">
        <v>612</v>
      </c>
      <c r="I338" s="1"/>
      <c r="J338" s="24">
        <v>417</v>
      </c>
      <c r="K338" s="26"/>
      <c r="L338" s="26"/>
      <c r="M338" s="24"/>
      <c r="N338" s="26"/>
      <c r="O338" s="26"/>
      <c r="P338" s="24">
        <v>200</v>
      </c>
    </row>
    <row r="339" spans="1:16" s="5" customFormat="1" ht="16.5" customHeight="1" x14ac:dyDescent="0.25">
      <c r="A339" s="1" t="s">
        <v>39</v>
      </c>
      <c r="B339" s="9"/>
      <c r="C339" s="1"/>
      <c r="D339" s="57" t="s">
        <v>1210</v>
      </c>
      <c r="E339" s="1" t="s">
        <v>961</v>
      </c>
      <c r="F339" s="1" t="s">
        <v>1211</v>
      </c>
      <c r="G339" s="1" t="s">
        <v>1714</v>
      </c>
      <c r="H339" s="43" t="s">
        <v>612</v>
      </c>
      <c r="I339" s="1"/>
      <c r="J339" s="24">
        <v>417</v>
      </c>
      <c r="K339" s="26"/>
      <c r="L339" s="26"/>
      <c r="M339" s="24"/>
      <c r="N339" s="26"/>
      <c r="O339" s="26"/>
      <c r="P339" s="24">
        <v>200</v>
      </c>
    </row>
    <row r="340" spans="1:16" s="5" customFormat="1" ht="16.5" customHeight="1" x14ac:dyDescent="0.25">
      <c r="A340" s="1"/>
      <c r="B340" s="9"/>
      <c r="C340" s="1"/>
      <c r="D340" s="57" t="s">
        <v>2053</v>
      </c>
      <c r="E340" s="1" t="s">
        <v>2055</v>
      </c>
      <c r="F340" s="1" t="s">
        <v>259</v>
      </c>
      <c r="G340" s="1" t="s">
        <v>2054</v>
      </c>
      <c r="H340" s="43" t="s">
        <v>612</v>
      </c>
      <c r="I340" s="1"/>
      <c r="J340" s="24">
        <v>417</v>
      </c>
      <c r="K340" s="26"/>
      <c r="L340" s="26"/>
      <c r="M340" s="24"/>
      <c r="N340" s="26"/>
      <c r="O340" s="26"/>
      <c r="P340" s="24">
        <v>200</v>
      </c>
    </row>
    <row r="341" spans="1:16" s="5" customFormat="1" ht="16.5" customHeight="1" x14ac:dyDescent="0.25">
      <c r="A341" s="1" t="s">
        <v>44</v>
      </c>
      <c r="B341" s="9"/>
      <c r="C341" s="1"/>
      <c r="D341" s="57" t="s">
        <v>1212</v>
      </c>
      <c r="E341" s="1" t="s">
        <v>961</v>
      </c>
      <c r="F341" s="1" t="s">
        <v>220</v>
      </c>
      <c r="G341" s="1" t="s">
        <v>1714</v>
      </c>
      <c r="H341" s="43" t="s">
        <v>612</v>
      </c>
      <c r="I341" s="1"/>
      <c r="J341" s="24">
        <v>417</v>
      </c>
      <c r="K341" s="26"/>
      <c r="L341" s="26"/>
      <c r="M341" s="24"/>
      <c r="N341" s="26"/>
      <c r="O341" s="26"/>
      <c r="P341" s="24">
        <v>200</v>
      </c>
    </row>
    <row r="342" spans="1:16" s="5" customFormat="1" ht="16.5" customHeight="1" x14ac:dyDescent="0.25">
      <c r="A342" s="1" t="s">
        <v>44</v>
      </c>
      <c r="B342" s="9"/>
      <c r="C342" s="1"/>
      <c r="D342" s="57" t="s">
        <v>1213</v>
      </c>
      <c r="E342" s="1" t="s">
        <v>961</v>
      </c>
      <c r="F342" s="1" t="s">
        <v>220</v>
      </c>
      <c r="G342" s="1" t="s">
        <v>1714</v>
      </c>
      <c r="H342" s="43" t="s">
        <v>612</v>
      </c>
      <c r="I342" s="1"/>
      <c r="J342" s="24">
        <v>417</v>
      </c>
      <c r="K342" s="26"/>
      <c r="L342" s="26"/>
      <c r="M342" s="24"/>
      <c r="N342" s="26"/>
      <c r="O342" s="26"/>
      <c r="P342" s="24">
        <v>200</v>
      </c>
    </row>
    <row r="343" spans="1:16" s="5" customFormat="1" ht="16.5" customHeight="1" x14ac:dyDescent="0.25">
      <c r="A343" s="1"/>
      <c r="B343" s="9"/>
      <c r="C343" s="1"/>
      <c r="D343" s="23" t="s">
        <v>1176</v>
      </c>
      <c r="E343" s="1" t="s">
        <v>961</v>
      </c>
      <c r="F343" s="1" t="s">
        <v>219</v>
      </c>
      <c r="G343" s="1" t="s">
        <v>1714</v>
      </c>
      <c r="H343" s="43" t="s">
        <v>612</v>
      </c>
      <c r="I343" s="1"/>
      <c r="J343" s="24">
        <v>415</v>
      </c>
      <c r="K343" s="26"/>
      <c r="L343" s="26"/>
      <c r="M343" s="24"/>
      <c r="N343" s="26"/>
      <c r="O343" s="26"/>
      <c r="P343" s="24">
        <v>150</v>
      </c>
    </row>
    <row r="344" spans="1:16" s="5" customFormat="1" ht="16.5" customHeight="1" x14ac:dyDescent="0.25">
      <c r="A344" s="1"/>
      <c r="B344" s="9"/>
      <c r="C344" s="1"/>
      <c r="D344" s="23" t="s">
        <v>98</v>
      </c>
      <c r="E344" s="1" t="s">
        <v>961</v>
      </c>
      <c r="F344" s="1" t="s">
        <v>358</v>
      </c>
      <c r="G344" s="1" t="s">
        <v>1714</v>
      </c>
      <c r="H344" s="43" t="s">
        <v>612</v>
      </c>
      <c r="I344" s="1"/>
      <c r="J344" s="24">
        <v>417</v>
      </c>
      <c r="K344" s="26"/>
      <c r="L344" s="26"/>
      <c r="M344" s="24">
        <v>100</v>
      </c>
      <c r="N344" s="26"/>
      <c r="O344" s="26"/>
      <c r="P344" s="24">
        <v>100</v>
      </c>
    </row>
    <row r="345" spans="1:16" s="5" customFormat="1" ht="16.5" customHeight="1" x14ac:dyDescent="0.25">
      <c r="A345" s="1"/>
      <c r="B345" s="9"/>
      <c r="C345" s="1"/>
      <c r="D345" s="57" t="s">
        <v>1214</v>
      </c>
      <c r="E345" s="1" t="s">
        <v>961</v>
      </c>
      <c r="F345" s="1" t="s">
        <v>347</v>
      </c>
      <c r="G345" s="1" t="s">
        <v>1714</v>
      </c>
      <c r="H345" s="43" t="s">
        <v>612</v>
      </c>
      <c r="I345" s="1"/>
      <c r="J345" s="24">
        <v>417</v>
      </c>
      <c r="K345" s="26"/>
      <c r="L345" s="26"/>
      <c r="M345" s="24"/>
      <c r="N345" s="26"/>
      <c r="O345" s="26"/>
      <c r="P345" s="24">
        <v>200</v>
      </c>
    </row>
    <row r="346" spans="1:16" s="5" customFormat="1" ht="16.5" customHeight="1" x14ac:dyDescent="0.25">
      <c r="A346" s="1"/>
      <c r="B346" s="9"/>
      <c r="C346" s="1"/>
      <c r="D346" s="57" t="s">
        <v>1215</v>
      </c>
      <c r="E346" s="1" t="s">
        <v>961</v>
      </c>
      <c r="F346" s="1" t="s">
        <v>1216</v>
      </c>
      <c r="G346" s="1" t="s">
        <v>1714</v>
      </c>
      <c r="H346" s="43" t="s">
        <v>612</v>
      </c>
      <c r="I346" s="1"/>
      <c r="J346" s="24">
        <v>417</v>
      </c>
      <c r="K346" s="26"/>
      <c r="L346" s="26"/>
      <c r="M346" s="24"/>
      <c r="N346" s="26"/>
      <c r="O346" s="26"/>
      <c r="P346" s="24">
        <v>200</v>
      </c>
    </row>
    <row r="347" spans="1:16" s="5" customFormat="1" ht="16.5" customHeight="1" x14ac:dyDescent="0.25">
      <c r="A347" s="1"/>
      <c r="B347" s="9"/>
      <c r="C347" s="1"/>
      <c r="D347" s="78" t="s">
        <v>1217</v>
      </c>
      <c r="E347" s="1" t="s">
        <v>961</v>
      </c>
      <c r="F347" s="1" t="s">
        <v>121</v>
      </c>
      <c r="G347" s="1" t="s">
        <v>1714</v>
      </c>
      <c r="H347" s="43" t="s">
        <v>612</v>
      </c>
      <c r="I347" s="1"/>
      <c r="J347" s="24">
        <v>417</v>
      </c>
      <c r="K347" s="26"/>
      <c r="L347" s="26"/>
      <c r="M347" s="24"/>
      <c r="N347" s="26"/>
      <c r="O347" s="26"/>
      <c r="P347" s="24">
        <v>200</v>
      </c>
    </row>
    <row r="348" spans="1:16" s="5" customFormat="1" ht="16.5" customHeight="1" x14ac:dyDescent="0.25">
      <c r="A348" s="1"/>
      <c r="B348" s="9"/>
      <c r="C348" s="1"/>
      <c r="D348" s="57" t="s">
        <v>1218</v>
      </c>
      <c r="E348" s="1" t="s">
        <v>961</v>
      </c>
      <c r="F348" s="1" t="s">
        <v>550</v>
      </c>
      <c r="G348" s="1" t="s">
        <v>1714</v>
      </c>
      <c r="H348" s="43" t="s">
        <v>612</v>
      </c>
      <c r="I348" s="1"/>
      <c r="J348" s="24">
        <v>417</v>
      </c>
      <c r="K348" s="26"/>
      <c r="L348" s="26"/>
      <c r="M348" s="24"/>
      <c r="N348" s="26"/>
      <c r="O348" s="26"/>
      <c r="P348" s="24">
        <v>200</v>
      </c>
    </row>
    <row r="349" spans="1:16" s="5" customFormat="1" ht="16.5" customHeight="1" x14ac:dyDescent="0.25">
      <c r="A349" s="1"/>
      <c r="B349" s="9"/>
      <c r="C349" s="1"/>
      <c r="D349" s="57" t="s">
        <v>1219</v>
      </c>
      <c r="E349" s="1" t="s">
        <v>961</v>
      </c>
      <c r="F349" s="1" t="s">
        <v>1220</v>
      </c>
      <c r="G349" s="1" t="s">
        <v>1714</v>
      </c>
      <c r="H349" s="43" t="s">
        <v>612</v>
      </c>
      <c r="I349" s="1"/>
      <c r="J349" s="24">
        <v>417</v>
      </c>
      <c r="K349" s="26"/>
      <c r="L349" s="26"/>
      <c r="M349" s="24"/>
      <c r="N349" s="26"/>
      <c r="O349" s="26"/>
      <c r="P349" s="24">
        <v>200</v>
      </c>
    </row>
    <row r="350" spans="1:16" s="5" customFormat="1" ht="16.5" customHeight="1" x14ac:dyDescent="0.25">
      <c r="A350" s="1"/>
      <c r="B350" s="9"/>
      <c r="C350" s="1"/>
      <c r="D350" s="1"/>
      <c r="E350" s="1" t="s">
        <v>1807</v>
      </c>
      <c r="F350" s="1" t="s">
        <v>364</v>
      </c>
      <c r="G350" s="1" t="s">
        <v>1714</v>
      </c>
      <c r="H350" s="43" t="s">
        <v>612</v>
      </c>
      <c r="I350" s="1"/>
      <c r="J350" s="24">
        <v>417</v>
      </c>
      <c r="K350" s="26"/>
      <c r="L350" s="26"/>
      <c r="M350" s="24"/>
      <c r="N350" s="26"/>
      <c r="O350" s="26"/>
      <c r="P350" s="24">
        <v>200</v>
      </c>
    </row>
    <row r="351" spans="1:16" s="5" customFormat="1" ht="16.5" customHeight="1" x14ac:dyDescent="0.25">
      <c r="A351" s="1"/>
      <c r="B351" s="9"/>
      <c r="C351" s="1"/>
      <c r="D351" s="57"/>
      <c r="E351" s="1" t="s">
        <v>961</v>
      </c>
      <c r="F351" s="1" t="s">
        <v>1808</v>
      </c>
      <c r="G351" s="1" t="s">
        <v>1714</v>
      </c>
      <c r="H351" s="43" t="s">
        <v>612</v>
      </c>
      <c r="I351" s="1"/>
      <c r="J351" s="24">
        <v>417</v>
      </c>
      <c r="K351" s="26"/>
      <c r="L351" s="26"/>
      <c r="M351" s="24"/>
      <c r="N351" s="26"/>
      <c r="O351" s="26"/>
      <c r="P351" s="24">
        <v>200</v>
      </c>
    </row>
    <row r="352" spans="1:16" s="5" customFormat="1" ht="16.5" customHeight="1" x14ac:dyDescent="0.25">
      <c r="A352" s="1"/>
      <c r="B352" s="9"/>
      <c r="C352" s="1"/>
      <c r="D352" s="23" t="s">
        <v>1221</v>
      </c>
      <c r="E352" s="1" t="s">
        <v>961</v>
      </c>
      <c r="F352" s="1" t="s">
        <v>1222</v>
      </c>
      <c r="G352" s="1" t="s">
        <v>1714</v>
      </c>
      <c r="H352" s="43" t="s">
        <v>612</v>
      </c>
      <c r="I352" s="1"/>
      <c r="J352" s="24">
        <v>417</v>
      </c>
      <c r="K352" s="26"/>
      <c r="L352" s="26"/>
      <c r="M352" s="24"/>
      <c r="N352" s="26"/>
      <c r="O352" s="26"/>
      <c r="P352" s="24">
        <v>200</v>
      </c>
    </row>
    <row r="353" spans="1:16" s="5" customFormat="1" ht="16.5" customHeight="1" x14ac:dyDescent="0.25">
      <c r="A353" s="1"/>
      <c r="B353" s="9"/>
      <c r="C353" s="1"/>
      <c r="D353" s="57" t="s">
        <v>1223</v>
      </c>
      <c r="E353" s="1" t="s">
        <v>961</v>
      </c>
      <c r="F353" s="1" t="s">
        <v>123</v>
      </c>
      <c r="G353" s="1" t="s">
        <v>1714</v>
      </c>
      <c r="H353" s="43" t="s">
        <v>612</v>
      </c>
      <c r="I353" s="1"/>
      <c r="J353" s="24">
        <v>417</v>
      </c>
      <c r="K353" s="26"/>
      <c r="L353" s="26"/>
      <c r="M353" s="24"/>
      <c r="N353" s="26"/>
      <c r="O353" s="26"/>
      <c r="P353" s="24">
        <v>200</v>
      </c>
    </row>
    <row r="354" spans="1:16" s="5" customFormat="1" ht="16.5" customHeight="1" x14ac:dyDescent="0.25">
      <c r="A354" s="1"/>
      <c r="B354" s="9"/>
      <c r="C354" s="1"/>
      <c r="D354" s="78" t="s">
        <v>1224</v>
      </c>
      <c r="E354" s="1" t="s">
        <v>961</v>
      </c>
      <c r="F354" s="1" t="s">
        <v>379</v>
      </c>
      <c r="G354" s="1" t="s">
        <v>1714</v>
      </c>
      <c r="H354" s="43" t="s">
        <v>612</v>
      </c>
      <c r="I354" s="1"/>
      <c r="J354" s="24">
        <v>417</v>
      </c>
      <c r="K354" s="26"/>
      <c r="L354" s="26"/>
      <c r="M354" s="24"/>
      <c r="N354" s="26"/>
      <c r="O354" s="26"/>
      <c r="P354" s="24">
        <v>200</v>
      </c>
    </row>
    <row r="355" spans="1:16" s="5" customFormat="1" ht="16.5" customHeight="1" x14ac:dyDescent="0.25">
      <c r="A355" s="1"/>
      <c r="B355" s="9"/>
      <c r="C355" s="1"/>
      <c r="D355" s="57" t="s">
        <v>1225</v>
      </c>
      <c r="E355" s="1" t="s">
        <v>961</v>
      </c>
      <c r="F355" s="1" t="s">
        <v>382</v>
      </c>
      <c r="G355" s="1" t="s">
        <v>1714</v>
      </c>
      <c r="H355" s="43" t="s">
        <v>612</v>
      </c>
      <c r="I355" s="1"/>
      <c r="J355" s="24">
        <v>417</v>
      </c>
      <c r="K355" s="26"/>
      <c r="L355" s="26"/>
      <c r="M355" s="24"/>
      <c r="N355" s="26"/>
      <c r="O355" s="26"/>
      <c r="P355" s="24">
        <v>200</v>
      </c>
    </row>
    <row r="356" spans="1:16" s="5" customFormat="1" ht="16.5" customHeight="1" x14ac:dyDescent="0.25">
      <c r="A356" s="1"/>
      <c r="B356" s="9"/>
      <c r="C356" s="1"/>
      <c r="D356" s="57" t="s">
        <v>1226</v>
      </c>
      <c r="E356" s="1" t="s">
        <v>961</v>
      </c>
      <c r="F356" s="1" t="s">
        <v>122</v>
      </c>
      <c r="G356" s="1" t="s">
        <v>1714</v>
      </c>
      <c r="H356" s="43" t="s">
        <v>612</v>
      </c>
      <c r="I356" s="1"/>
      <c r="J356" s="24">
        <v>417</v>
      </c>
      <c r="K356" s="26"/>
      <c r="L356" s="26"/>
      <c r="M356" s="24"/>
      <c r="N356" s="26"/>
      <c r="O356" s="26"/>
      <c r="P356" s="24">
        <v>200</v>
      </c>
    </row>
    <row r="357" spans="1:16" s="5" customFormat="1" ht="16.5" customHeight="1" x14ac:dyDescent="0.25">
      <c r="A357" s="1"/>
      <c r="B357" s="9"/>
      <c r="C357" s="1"/>
      <c r="D357" s="1" t="s">
        <v>1227</v>
      </c>
      <c r="E357" s="1" t="s">
        <v>961</v>
      </c>
      <c r="F357" s="1" t="s">
        <v>1228</v>
      </c>
      <c r="G357" s="1" t="s">
        <v>1714</v>
      </c>
      <c r="H357" s="43" t="s">
        <v>612</v>
      </c>
      <c r="I357" s="1"/>
      <c r="J357" s="24">
        <v>417</v>
      </c>
      <c r="K357" s="26"/>
      <c r="L357" s="26"/>
      <c r="M357" s="24">
        <v>100</v>
      </c>
      <c r="N357" s="26"/>
      <c r="O357" s="26"/>
      <c r="P357" s="24">
        <v>200</v>
      </c>
    </row>
    <row r="358" spans="1:16" s="5" customFormat="1" ht="16.5" customHeight="1" x14ac:dyDescent="0.25">
      <c r="A358" s="1"/>
      <c r="B358" s="9"/>
      <c r="C358" s="1"/>
      <c r="D358" s="57" t="s">
        <v>1229</v>
      </c>
      <c r="E358" s="1" t="s">
        <v>961</v>
      </c>
      <c r="F358" s="1" t="s">
        <v>388</v>
      </c>
      <c r="G358" s="1" t="s">
        <v>1714</v>
      </c>
      <c r="H358" s="43" t="s">
        <v>612</v>
      </c>
      <c r="I358" s="1"/>
      <c r="J358" s="24">
        <v>415</v>
      </c>
      <c r="K358" s="26"/>
      <c r="L358" s="26"/>
      <c r="M358" s="24">
        <v>100</v>
      </c>
      <c r="N358" s="26"/>
      <c r="O358" s="26"/>
      <c r="P358" s="24">
        <v>200</v>
      </c>
    </row>
    <row r="359" spans="1:16" s="5" customFormat="1" ht="16.5" customHeight="1" x14ac:dyDescent="0.25">
      <c r="A359" s="1"/>
      <c r="B359" s="9"/>
      <c r="C359" s="1"/>
      <c r="D359" s="57" t="s">
        <v>1230</v>
      </c>
      <c r="E359" s="1" t="s">
        <v>961</v>
      </c>
      <c r="F359" s="1" t="s">
        <v>1231</v>
      </c>
      <c r="G359" s="1" t="s">
        <v>1714</v>
      </c>
      <c r="H359" s="43" t="s">
        <v>612</v>
      </c>
      <c r="I359" s="1"/>
      <c r="J359" s="24">
        <v>417</v>
      </c>
      <c r="K359" s="26"/>
      <c r="L359" s="26"/>
      <c r="M359" s="24"/>
      <c r="N359" s="26"/>
      <c r="O359" s="26"/>
      <c r="P359" s="24">
        <v>200</v>
      </c>
    </row>
    <row r="360" spans="1:16" s="5" customFormat="1" ht="16.5" customHeight="1" x14ac:dyDescent="0.25">
      <c r="A360" s="1"/>
      <c r="B360" s="9"/>
      <c r="C360" s="1"/>
      <c r="D360" s="57"/>
      <c r="E360" s="1" t="s">
        <v>961</v>
      </c>
      <c r="F360" s="1" t="s">
        <v>131</v>
      </c>
      <c r="G360" s="1" t="s">
        <v>1714</v>
      </c>
      <c r="H360" s="43" t="s">
        <v>612</v>
      </c>
      <c r="I360" s="1"/>
      <c r="J360" s="24">
        <v>417</v>
      </c>
      <c r="K360" s="26"/>
      <c r="L360" s="26"/>
      <c r="M360" s="24"/>
      <c r="N360" s="26"/>
      <c r="O360" s="26"/>
      <c r="P360" s="24">
        <v>200</v>
      </c>
    </row>
    <row r="361" spans="1:16" s="5" customFormat="1" ht="16.5" customHeight="1" x14ac:dyDescent="0.25">
      <c r="A361" s="1"/>
      <c r="B361" s="9"/>
      <c r="C361" s="1"/>
      <c r="D361" s="57" t="s">
        <v>98</v>
      </c>
      <c r="E361" s="1" t="s">
        <v>961</v>
      </c>
      <c r="F361" s="1" t="s">
        <v>1232</v>
      </c>
      <c r="G361" s="1" t="s">
        <v>1714</v>
      </c>
      <c r="H361" s="43" t="s">
        <v>612</v>
      </c>
      <c r="I361" s="1"/>
      <c r="J361" s="24">
        <v>417</v>
      </c>
      <c r="K361" s="26"/>
      <c r="L361" s="26"/>
      <c r="M361" s="24"/>
      <c r="N361" s="26"/>
      <c r="O361" s="26"/>
      <c r="P361" s="24">
        <v>200</v>
      </c>
    </row>
    <row r="362" spans="1:16" s="5" customFormat="1" ht="16.5" customHeight="1" x14ac:dyDescent="0.25">
      <c r="A362" s="1" t="s">
        <v>44</v>
      </c>
      <c r="B362" s="9"/>
      <c r="C362" s="1"/>
      <c r="D362" s="57" t="s">
        <v>1233</v>
      </c>
      <c r="E362" s="1" t="s">
        <v>961</v>
      </c>
      <c r="F362" s="1" t="s">
        <v>398</v>
      </c>
      <c r="G362" s="1" t="s">
        <v>1714</v>
      </c>
      <c r="H362" s="43" t="s">
        <v>612</v>
      </c>
      <c r="I362" s="1"/>
      <c r="J362" s="24">
        <v>417</v>
      </c>
      <c r="K362" s="26"/>
      <c r="L362" s="26"/>
      <c r="M362" s="24"/>
      <c r="N362" s="26"/>
      <c r="O362" s="26"/>
      <c r="P362" s="24">
        <v>200</v>
      </c>
    </row>
    <row r="363" spans="1:16" s="5" customFormat="1" ht="16.5" customHeight="1" x14ac:dyDescent="0.25">
      <c r="A363" s="1" t="s">
        <v>44</v>
      </c>
      <c r="B363" s="9"/>
      <c r="C363" s="1"/>
      <c r="D363" s="57" t="s">
        <v>1234</v>
      </c>
      <c r="E363" s="1" t="s">
        <v>961</v>
      </c>
      <c r="F363" s="1" t="s">
        <v>394</v>
      </c>
      <c r="G363" s="1" t="s">
        <v>1714</v>
      </c>
      <c r="H363" s="43" t="s">
        <v>612</v>
      </c>
      <c r="I363" s="1"/>
      <c r="J363" s="24">
        <v>417</v>
      </c>
      <c r="K363" s="26"/>
      <c r="L363" s="26"/>
      <c r="M363" s="24"/>
      <c r="N363" s="26"/>
      <c r="O363" s="26"/>
      <c r="P363" s="24">
        <v>200</v>
      </c>
    </row>
    <row r="364" spans="1:16" s="5" customFormat="1" ht="16.5" customHeight="1" x14ac:dyDescent="0.25">
      <c r="A364" s="1" t="s">
        <v>44</v>
      </c>
      <c r="B364" s="9"/>
      <c r="C364" s="1"/>
      <c r="D364" s="57" t="s">
        <v>1235</v>
      </c>
      <c r="E364" s="1" t="s">
        <v>961</v>
      </c>
      <c r="F364" s="1" t="s">
        <v>764</v>
      </c>
      <c r="G364" s="1" t="s">
        <v>1714</v>
      </c>
      <c r="H364" s="43" t="s">
        <v>612</v>
      </c>
      <c r="I364" s="1"/>
      <c r="J364" s="24">
        <v>417</v>
      </c>
      <c r="K364" s="26"/>
      <c r="L364" s="26"/>
      <c r="M364" s="24"/>
      <c r="N364" s="26"/>
      <c r="O364" s="26"/>
      <c r="P364" s="24">
        <v>200</v>
      </c>
    </row>
    <row r="365" spans="1:16" s="5" customFormat="1" ht="16.5" customHeight="1" x14ac:dyDescent="0.25">
      <c r="A365" s="1" t="s">
        <v>44</v>
      </c>
      <c r="B365" s="9"/>
      <c r="C365" s="1"/>
      <c r="D365" s="79" t="s">
        <v>1236</v>
      </c>
      <c r="E365" s="1" t="s">
        <v>961</v>
      </c>
      <c r="F365" s="1" t="s">
        <v>391</v>
      </c>
      <c r="G365" s="1" t="s">
        <v>1714</v>
      </c>
      <c r="H365" s="43" t="s">
        <v>612</v>
      </c>
      <c r="I365" s="1"/>
      <c r="J365" s="24">
        <v>415</v>
      </c>
      <c r="K365" s="26"/>
      <c r="L365" s="26"/>
      <c r="M365" s="24"/>
      <c r="N365" s="26"/>
      <c r="O365" s="26"/>
      <c r="P365" s="24">
        <v>200</v>
      </c>
    </row>
    <row r="366" spans="1:16" s="5" customFormat="1" ht="21.75" customHeight="1" x14ac:dyDescent="0.25">
      <c r="A366" s="1" t="s">
        <v>44</v>
      </c>
      <c r="B366" s="9"/>
      <c r="C366" s="1"/>
      <c r="D366" s="57" t="s">
        <v>1237</v>
      </c>
      <c r="E366" s="1" t="s">
        <v>961</v>
      </c>
      <c r="F366" s="1" t="s">
        <v>1238</v>
      </c>
      <c r="G366" s="1" t="s">
        <v>1714</v>
      </c>
      <c r="H366" s="43" t="s">
        <v>612</v>
      </c>
      <c r="I366" s="1"/>
      <c r="J366" s="24">
        <v>417</v>
      </c>
      <c r="K366" s="26"/>
      <c r="L366" s="26"/>
      <c r="M366" s="24"/>
      <c r="N366" s="26"/>
      <c r="O366" s="26"/>
      <c r="P366" s="24">
        <v>200</v>
      </c>
    </row>
    <row r="367" spans="1:16" s="5" customFormat="1" ht="16.5" customHeight="1" x14ac:dyDescent="0.25">
      <c r="A367" s="1" t="s">
        <v>44</v>
      </c>
      <c r="B367" s="9"/>
      <c r="C367" s="1"/>
      <c r="D367" s="57" t="s">
        <v>1239</v>
      </c>
      <c r="E367" s="1" t="s">
        <v>961</v>
      </c>
      <c r="F367" s="1" t="s">
        <v>1238</v>
      </c>
      <c r="G367" s="1" t="s">
        <v>1714</v>
      </c>
      <c r="H367" s="43" t="s">
        <v>612</v>
      </c>
      <c r="I367" s="1"/>
      <c r="J367" s="24">
        <v>417</v>
      </c>
      <c r="K367" s="26"/>
      <c r="L367" s="26"/>
      <c r="M367" s="24"/>
      <c r="N367" s="26"/>
      <c r="O367" s="26"/>
      <c r="P367" s="24">
        <v>200</v>
      </c>
    </row>
    <row r="368" spans="1:16" s="5" customFormat="1" ht="16.5" customHeight="1" x14ac:dyDescent="0.25">
      <c r="A368" s="1" t="s">
        <v>44</v>
      </c>
      <c r="B368" s="9"/>
      <c r="C368" s="1"/>
      <c r="D368" s="57" t="s">
        <v>1240</v>
      </c>
      <c r="E368" s="1" t="s">
        <v>961</v>
      </c>
      <c r="F368" s="1" t="s">
        <v>294</v>
      </c>
      <c r="G368" s="1" t="s">
        <v>1714</v>
      </c>
      <c r="H368" s="43" t="s">
        <v>612</v>
      </c>
      <c r="I368" s="1"/>
      <c r="J368" s="24">
        <v>417</v>
      </c>
      <c r="K368" s="26"/>
      <c r="L368" s="26"/>
      <c r="M368" s="24"/>
      <c r="N368" s="26"/>
      <c r="O368" s="26"/>
      <c r="P368" s="24">
        <v>200</v>
      </c>
    </row>
    <row r="369" spans="1:16" s="5" customFormat="1" ht="16.5" customHeight="1" x14ac:dyDescent="0.25">
      <c r="A369" s="1" t="s">
        <v>44</v>
      </c>
      <c r="B369" s="9"/>
      <c r="C369" s="1"/>
      <c r="D369" s="57" t="s">
        <v>1241</v>
      </c>
      <c r="E369" s="1" t="s">
        <v>961</v>
      </c>
      <c r="F369" s="1" t="s">
        <v>1242</v>
      </c>
      <c r="G369" s="1" t="s">
        <v>1714</v>
      </c>
      <c r="H369" s="43" t="s">
        <v>612</v>
      </c>
      <c r="I369" s="1"/>
      <c r="J369" s="24">
        <v>415</v>
      </c>
      <c r="K369" s="26"/>
      <c r="L369" s="26"/>
      <c r="M369" s="24"/>
      <c r="N369" s="26"/>
      <c r="O369" s="26"/>
      <c r="P369" s="24">
        <v>200</v>
      </c>
    </row>
    <row r="370" spans="1:16" s="5" customFormat="1" ht="16.5" customHeight="1" x14ac:dyDescent="0.25">
      <c r="A370" s="1" t="s">
        <v>39</v>
      </c>
      <c r="B370" s="9"/>
      <c r="C370" s="1"/>
      <c r="D370" s="57" t="s">
        <v>1169</v>
      </c>
      <c r="E370" s="1" t="s">
        <v>961</v>
      </c>
      <c r="F370" s="1" t="s">
        <v>1243</v>
      </c>
      <c r="G370" s="1" t="s">
        <v>1714</v>
      </c>
      <c r="H370" s="43" t="s">
        <v>612</v>
      </c>
      <c r="I370" s="1"/>
      <c r="J370" s="24">
        <v>417</v>
      </c>
      <c r="K370" s="26"/>
      <c r="L370" s="26"/>
      <c r="M370" s="24"/>
      <c r="N370" s="26"/>
      <c r="O370" s="26"/>
      <c r="P370" s="24">
        <v>200</v>
      </c>
    </row>
    <row r="371" spans="1:16" s="5" customFormat="1" ht="16.5" customHeight="1" x14ac:dyDescent="0.25">
      <c r="A371" s="1" t="s">
        <v>39</v>
      </c>
      <c r="B371" s="9"/>
      <c r="C371" s="1"/>
      <c r="D371" s="57" t="s">
        <v>98</v>
      </c>
      <c r="E371" s="1" t="s">
        <v>961</v>
      </c>
      <c r="F371" s="1" t="s">
        <v>1244</v>
      </c>
      <c r="G371" s="1" t="s">
        <v>1714</v>
      </c>
      <c r="H371" s="43" t="s">
        <v>612</v>
      </c>
      <c r="I371" s="1"/>
      <c r="J371" s="24">
        <v>417</v>
      </c>
      <c r="K371" s="26"/>
      <c r="L371" s="26"/>
      <c r="M371" s="24"/>
      <c r="N371" s="26"/>
      <c r="O371" s="26"/>
      <c r="P371" s="24">
        <v>200</v>
      </c>
    </row>
    <row r="372" spans="1:16" s="5" customFormat="1" ht="16.5" customHeight="1" x14ac:dyDescent="0.25">
      <c r="A372" s="1" t="s">
        <v>39</v>
      </c>
      <c r="B372" s="9"/>
      <c r="C372" s="1"/>
      <c r="D372" s="57" t="s">
        <v>1245</v>
      </c>
      <c r="E372" s="1" t="s">
        <v>961</v>
      </c>
      <c r="F372" s="1" t="s">
        <v>404</v>
      </c>
      <c r="G372" s="1" t="s">
        <v>1714</v>
      </c>
      <c r="H372" s="43" t="s">
        <v>612</v>
      </c>
      <c r="I372" s="1"/>
      <c r="J372" s="24">
        <v>417</v>
      </c>
      <c r="K372" s="26"/>
      <c r="L372" s="26"/>
      <c r="M372" s="24"/>
      <c r="N372" s="26"/>
      <c r="O372" s="26"/>
      <c r="P372" s="24">
        <v>200</v>
      </c>
    </row>
    <row r="373" spans="1:16" s="5" customFormat="1" ht="16.5" customHeight="1" x14ac:dyDescent="0.25">
      <c r="A373" s="1" t="s">
        <v>39</v>
      </c>
      <c r="B373" s="9"/>
      <c r="C373" s="1"/>
      <c r="D373" s="57" t="s">
        <v>1246</v>
      </c>
      <c r="E373" s="1" t="s">
        <v>961</v>
      </c>
      <c r="F373" s="1" t="s">
        <v>404</v>
      </c>
      <c r="G373" s="1" t="s">
        <v>1714</v>
      </c>
      <c r="H373" s="43" t="s">
        <v>612</v>
      </c>
      <c r="I373" s="1"/>
      <c r="J373" s="24">
        <v>417</v>
      </c>
      <c r="K373" s="26"/>
      <c r="L373" s="26"/>
      <c r="M373" s="24"/>
      <c r="N373" s="26"/>
      <c r="O373" s="26"/>
      <c r="P373" s="24">
        <v>200</v>
      </c>
    </row>
    <row r="374" spans="1:16" s="5" customFormat="1" ht="16.5" customHeight="1" x14ac:dyDescent="0.25">
      <c r="A374" s="1" t="s">
        <v>39</v>
      </c>
      <c r="B374" s="9"/>
      <c r="C374" s="1"/>
      <c r="D374" s="57" t="s">
        <v>1247</v>
      </c>
      <c r="E374" s="1" t="s">
        <v>961</v>
      </c>
      <c r="F374" s="1" t="s">
        <v>404</v>
      </c>
      <c r="G374" s="1" t="s">
        <v>1714</v>
      </c>
      <c r="H374" s="43" t="s">
        <v>612</v>
      </c>
      <c r="I374" s="1"/>
      <c r="J374" s="24">
        <v>417</v>
      </c>
      <c r="K374" s="26"/>
      <c r="L374" s="26"/>
      <c r="M374" s="24"/>
      <c r="N374" s="26"/>
      <c r="O374" s="26"/>
      <c r="P374" s="24">
        <v>200</v>
      </c>
    </row>
    <row r="375" spans="1:16" s="5" customFormat="1" ht="16.5" customHeight="1" x14ac:dyDescent="0.25">
      <c r="A375" s="1" t="s">
        <v>39</v>
      </c>
      <c r="B375" s="9"/>
      <c r="C375" s="1"/>
      <c r="D375" s="57" t="s">
        <v>1248</v>
      </c>
      <c r="E375" s="1" t="s">
        <v>961</v>
      </c>
      <c r="F375" s="1" t="s">
        <v>57</v>
      </c>
      <c r="G375" s="1" t="s">
        <v>1714</v>
      </c>
      <c r="H375" s="43" t="s">
        <v>612</v>
      </c>
      <c r="I375" s="1"/>
      <c r="J375" s="24">
        <v>415</v>
      </c>
      <c r="K375" s="26"/>
      <c r="L375" s="26"/>
      <c r="M375" s="24"/>
      <c r="N375" s="26"/>
      <c r="O375" s="26"/>
      <c r="P375" s="24">
        <v>200</v>
      </c>
    </row>
    <row r="376" spans="1:16" s="5" customFormat="1" ht="16.5" customHeight="1" x14ac:dyDescent="0.25">
      <c r="A376" s="1" t="s">
        <v>39</v>
      </c>
      <c r="B376" s="9"/>
      <c r="C376" s="1"/>
      <c r="D376" s="57"/>
      <c r="E376" s="1" t="s">
        <v>961</v>
      </c>
      <c r="F376" s="1" t="s">
        <v>1249</v>
      </c>
      <c r="G376" s="1" t="s">
        <v>1714</v>
      </c>
      <c r="H376" s="43" t="s">
        <v>612</v>
      </c>
      <c r="I376" s="1"/>
      <c r="J376" s="24">
        <v>417</v>
      </c>
      <c r="K376" s="26"/>
      <c r="L376" s="26"/>
      <c r="M376" s="24"/>
      <c r="N376" s="26"/>
      <c r="O376" s="26"/>
      <c r="P376" s="24">
        <v>200</v>
      </c>
    </row>
    <row r="377" spans="1:16" s="5" customFormat="1" ht="16.5" customHeight="1" x14ac:dyDescent="0.25">
      <c r="A377" s="1" t="s">
        <v>39</v>
      </c>
      <c r="B377" s="9"/>
      <c r="C377" s="1"/>
      <c r="D377" s="57" t="s">
        <v>1178</v>
      </c>
      <c r="E377" s="1" t="s">
        <v>961</v>
      </c>
      <c r="F377" s="1" t="s">
        <v>1250</v>
      </c>
      <c r="G377" s="1" t="s">
        <v>1714</v>
      </c>
      <c r="H377" s="43" t="s">
        <v>612</v>
      </c>
      <c r="I377" s="1"/>
      <c r="J377" s="24">
        <v>417</v>
      </c>
      <c r="K377" s="26"/>
      <c r="L377" s="26"/>
      <c r="M377" s="24"/>
      <c r="N377" s="26"/>
      <c r="O377" s="26"/>
      <c r="P377" s="24">
        <v>200</v>
      </c>
    </row>
    <row r="378" spans="1:16" s="5" customFormat="1" ht="16.5" customHeight="1" x14ac:dyDescent="0.25">
      <c r="A378" s="1" t="s">
        <v>39</v>
      </c>
      <c r="B378" s="9"/>
      <c r="C378" s="1"/>
      <c r="D378" s="57" t="s">
        <v>1255</v>
      </c>
      <c r="E378" s="1" t="s">
        <v>961</v>
      </c>
      <c r="F378" s="1" t="s">
        <v>783</v>
      </c>
      <c r="G378" s="1" t="s">
        <v>1714</v>
      </c>
      <c r="H378" s="43" t="s">
        <v>612</v>
      </c>
      <c r="I378" s="1"/>
      <c r="J378" s="24">
        <v>415</v>
      </c>
      <c r="K378" s="26"/>
      <c r="L378" s="26"/>
      <c r="M378" s="24">
        <v>100</v>
      </c>
      <c r="N378" s="26"/>
      <c r="O378" s="26"/>
      <c r="P378" s="24">
        <v>200</v>
      </c>
    </row>
    <row r="379" spans="1:16" s="5" customFormat="1" ht="16.5" customHeight="1" x14ac:dyDescent="0.25">
      <c r="A379" s="1" t="s">
        <v>39</v>
      </c>
      <c r="B379" s="9"/>
      <c r="C379" s="1"/>
      <c r="D379" s="57" t="s">
        <v>98</v>
      </c>
      <c r="E379" s="1" t="s">
        <v>961</v>
      </c>
      <c r="F379" s="1" t="s">
        <v>1256</v>
      </c>
      <c r="G379" s="1" t="s">
        <v>1714</v>
      </c>
      <c r="H379" s="43" t="s">
        <v>612</v>
      </c>
      <c r="I379" s="1"/>
      <c r="J379" s="24">
        <v>417</v>
      </c>
      <c r="K379" s="26"/>
      <c r="L379" s="26"/>
      <c r="M379" s="24">
        <v>100</v>
      </c>
      <c r="N379" s="26"/>
      <c r="O379" s="26"/>
      <c r="P379" s="24">
        <v>200</v>
      </c>
    </row>
    <row r="380" spans="1:16" s="5" customFormat="1" ht="16.5" customHeight="1" x14ac:dyDescent="0.25">
      <c r="A380" s="1" t="s">
        <v>39</v>
      </c>
      <c r="B380" s="9"/>
      <c r="C380" s="1"/>
      <c r="D380" s="57" t="s">
        <v>98</v>
      </c>
      <c r="E380" s="1" t="s">
        <v>961</v>
      </c>
      <c r="F380" s="1" t="s">
        <v>1257</v>
      </c>
      <c r="G380" s="1" t="s">
        <v>1714</v>
      </c>
      <c r="H380" s="43" t="s">
        <v>612</v>
      </c>
      <c r="I380" s="1"/>
      <c r="J380" s="24">
        <v>417</v>
      </c>
      <c r="K380" s="26"/>
      <c r="L380" s="26"/>
      <c r="M380" s="24">
        <v>100</v>
      </c>
      <c r="N380" s="26"/>
      <c r="O380" s="26"/>
      <c r="P380" s="24">
        <v>200</v>
      </c>
    </row>
    <row r="381" spans="1:16" s="5" customFormat="1" ht="16.5" customHeight="1" x14ac:dyDescent="0.25">
      <c r="A381" s="1" t="s">
        <v>39</v>
      </c>
      <c r="B381" s="9"/>
      <c r="C381" s="1"/>
      <c r="D381" s="57" t="s">
        <v>1251</v>
      </c>
      <c r="E381" s="1" t="s">
        <v>961</v>
      </c>
      <c r="F381" s="1" t="s">
        <v>403</v>
      </c>
      <c r="G381" s="1" t="s">
        <v>1714</v>
      </c>
      <c r="H381" s="43" t="s">
        <v>612</v>
      </c>
      <c r="I381" s="1"/>
      <c r="J381" s="24">
        <v>415</v>
      </c>
      <c r="K381" s="26"/>
      <c r="L381" s="26"/>
      <c r="M381" s="24"/>
      <c r="N381" s="26"/>
      <c r="O381" s="26"/>
      <c r="P381" s="24">
        <v>200</v>
      </c>
    </row>
    <row r="382" spans="1:16" s="5" customFormat="1" ht="16.5" customHeight="1" x14ac:dyDescent="0.25">
      <c r="A382" s="1" t="s">
        <v>39</v>
      </c>
      <c r="B382" s="9"/>
      <c r="C382" s="1"/>
      <c r="D382" s="57" t="s">
        <v>1252</v>
      </c>
      <c r="E382" s="1" t="s">
        <v>961</v>
      </c>
      <c r="F382" s="1" t="s">
        <v>403</v>
      </c>
      <c r="G382" s="1" t="s">
        <v>1714</v>
      </c>
      <c r="H382" s="43" t="s">
        <v>612</v>
      </c>
      <c r="I382" s="1"/>
      <c r="J382" s="24">
        <v>417</v>
      </c>
      <c r="K382" s="26"/>
      <c r="L382" s="26"/>
      <c r="M382" s="24"/>
      <c r="N382" s="26"/>
      <c r="O382" s="26"/>
      <c r="P382" s="24">
        <v>200</v>
      </c>
    </row>
    <row r="383" spans="1:16" s="5" customFormat="1" ht="16.5" customHeight="1" x14ac:dyDescent="0.25">
      <c r="A383" s="1" t="s">
        <v>39</v>
      </c>
      <c r="B383" s="9"/>
      <c r="C383" s="1"/>
      <c r="D383" s="57" t="s">
        <v>1253</v>
      </c>
      <c r="E383" s="1" t="s">
        <v>961</v>
      </c>
      <c r="F383" s="1" t="s">
        <v>1254</v>
      </c>
      <c r="G383" s="1" t="s">
        <v>1714</v>
      </c>
      <c r="H383" s="43" t="s">
        <v>612</v>
      </c>
      <c r="I383" s="1"/>
      <c r="J383" s="24">
        <v>417</v>
      </c>
      <c r="K383" s="26"/>
      <c r="L383" s="26"/>
      <c r="M383" s="24"/>
      <c r="N383" s="26"/>
      <c r="O383" s="26"/>
      <c r="P383" s="24">
        <v>200</v>
      </c>
    </row>
    <row r="384" spans="1:16" s="5" customFormat="1" ht="16.5" customHeight="1" x14ac:dyDescent="0.25">
      <c r="A384" s="1" t="s">
        <v>39</v>
      </c>
      <c r="B384" s="9"/>
      <c r="C384" s="1"/>
      <c r="D384" s="57" t="s">
        <v>1258</v>
      </c>
      <c r="E384" s="1" t="s">
        <v>961</v>
      </c>
      <c r="F384" s="1" t="s">
        <v>1259</v>
      </c>
      <c r="G384" s="1" t="s">
        <v>1714</v>
      </c>
      <c r="H384" s="43" t="s">
        <v>612</v>
      </c>
      <c r="I384" s="1"/>
      <c r="J384" s="24">
        <v>417</v>
      </c>
      <c r="K384" s="26"/>
      <c r="L384" s="26"/>
      <c r="M384" s="24">
        <v>100</v>
      </c>
      <c r="N384" s="26"/>
      <c r="O384" s="26"/>
      <c r="P384" s="24">
        <v>200</v>
      </c>
    </row>
    <row r="385" spans="1:16" s="5" customFormat="1" ht="16.5" customHeight="1" x14ac:dyDescent="0.25">
      <c r="A385" s="1" t="s">
        <v>39</v>
      </c>
      <c r="B385" s="9"/>
      <c r="C385" s="1"/>
      <c r="D385" s="57" t="s">
        <v>1225</v>
      </c>
      <c r="E385" s="1" t="s">
        <v>961</v>
      </c>
      <c r="F385" s="1" t="s">
        <v>1260</v>
      </c>
      <c r="G385" s="1" t="s">
        <v>1714</v>
      </c>
      <c r="H385" s="43" t="s">
        <v>612</v>
      </c>
      <c r="I385" s="1"/>
      <c r="J385" s="24">
        <v>417</v>
      </c>
      <c r="K385" s="26"/>
      <c r="L385" s="26"/>
      <c r="M385" s="24"/>
      <c r="N385" s="26"/>
      <c r="O385" s="26"/>
      <c r="P385" s="24">
        <v>200</v>
      </c>
    </row>
    <row r="386" spans="1:16" s="5" customFormat="1" ht="16.5" customHeight="1" x14ac:dyDescent="0.25">
      <c r="A386" s="1" t="s">
        <v>39</v>
      </c>
      <c r="B386" s="9"/>
      <c r="C386" s="1"/>
      <c r="D386" s="57" t="s">
        <v>1261</v>
      </c>
      <c r="E386" s="1" t="s">
        <v>961</v>
      </c>
      <c r="F386" s="1" t="s">
        <v>1262</v>
      </c>
      <c r="G386" s="1" t="s">
        <v>1714</v>
      </c>
      <c r="H386" s="43" t="s">
        <v>612</v>
      </c>
      <c r="I386" s="1"/>
      <c r="J386" s="24">
        <v>415</v>
      </c>
      <c r="K386" s="26"/>
      <c r="L386" s="26"/>
      <c r="M386" s="24"/>
      <c r="N386" s="26"/>
      <c r="O386" s="26"/>
      <c r="P386" s="24">
        <v>200</v>
      </c>
    </row>
    <row r="387" spans="1:16" s="5" customFormat="1" ht="16.5" customHeight="1" x14ac:dyDescent="0.25">
      <c r="A387" s="1" t="s">
        <v>39</v>
      </c>
      <c r="B387" s="9"/>
      <c r="C387" s="1"/>
      <c r="D387" s="57" t="s">
        <v>1263</v>
      </c>
      <c r="E387" s="1" t="s">
        <v>961</v>
      </c>
      <c r="F387" s="1" t="s">
        <v>1264</v>
      </c>
      <c r="G387" s="1" t="s">
        <v>1714</v>
      </c>
      <c r="H387" s="43" t="s">
        <v>612</v>
      </c>
      <c r="I387" s="1"/>
      <c r="J387" s="24">
        <v>417</v>
      </c>
      <c r="K387" s="26"/>
      <c r="L387" s="26"/>
      <c r="M387" s="24"/>
      <c r="N387" s="26"/>
      <c r="O387" s="26"/>
      <c r="P387" s="24">
        <v>200</v>
      </c>
    </row>
    <row r="388" spans="1:16" s="5" customFormat="1" ht="16.5" customHeight="1" x14ac:dyDescent="0.25">
      <c r="A388" s="1" t="s">
        <v>39</v>
      </c>
      <c r="B388" s="9"/>
      <c r="C388" s="1"/>
      <c r="D388" s="57" t="s">
        <v>1265</v>
      </c>
      <c r="E388" s="1" t="s">
        <v>961</v>
      </c>
      <c r="F388" s="1" t="s">
        <v>780</v>
      </c>
      <c r="G388" s="1" t="s">
        <v>1714</v>
      </c>
      <c r="H388" s="43" t="s">
        <v>612</v>
      </c>
      <c r="I388" s="1"/>
      <c r="J388" s="24">
        <v>417</v>
      </c>
      <c r="K388" s="26"/>
      <c r="L388" s="26"/>
      <c r="M388" s="24"/>
      <c r="N388" s="26"/>
      <c r="O388" s="26"/>
      <c r="P388" s="24">
        <v>200</v>
      </c>
    </row>
    <row r="389" spans="1:16" s="5" customFormat="1" ht="16.5" customHeight="1" x14ac:dyDescent="0.25">
      <c r="A389" s="1" t="s">
        <v>39</v>
      </c>
      <c r="B389" s="9"/>
      <c r="C389" s="1"/>
      <c r="D389" s="57" t="s">
        <v>1266</v>
      </c>
      <c r="E389" s="1" t="s">
        <v>961</v>
      </c>
      <c r="F389" s="1" t="s">
        <v>1143</v>
      </c>
      <c r="G389" s="1" t="s">
        <v>1714</v>
      </c>
      <c r="H389" s="43" t="s">
        <v>612</v>
      </c>
      <c r="I389" s="1"/>
      <c r="J389" s="24">
        <v>415</v>
      </c>
      <c r="K389" s="26"/>
      <c r="L389" s="26"/>
      <c r="M389" s="24"/>
      <c r="N389" s="26"/>
      <c r="O389" s="26"/>
      <c r="P389" s="24">
        <v>200</v>
      </c>
    </row>
    <row r="390" spans="1:16" s="5" customFormat="1" ht="16.5" customHeight="1" x14ac:dyDescent="0.25">
      <c r="A390" s="1"/>
      <c r="B390" s="9"/>
      <c r="C390" s="1"/>
      <c r="D390" s="57" t="s">
        <v>1267</v>
      </c>
      <c r="E390" s="1" t="s">
        <v>961</v>
      </c>
      <c r="F390" s="1" t="s">
        <v>1268</v>
      </c>
      <c r="G390" s="1" t="s">
        <v>1714</v>
      </c>
      <c r="H390" s="43" t="s">
        <v>612</v>
      </c>
      <c r="I390" s="1"/>
      <c r="J390" s="24">
        <v>417</v>
      </c>
      <c r="K390" s="26"/>
      <c r="L390" s="26"/>
      <c r="M390" s="24">
        <v>100</v>
      </c>
      <c r="N390" s="26"/>
      <c r="O390" s="26"/>
      <c r="P390" s="24">
        <v>200</v>
      </c>
    </row>
    <row r="391" spans="1:16" s="5" customFormat="1" ht="16.5" customHeight="1" x14ac:dyDescent="0.25">
      <c r="A391" s="1"/>
      <c r="B391" s="9"/>
      <c r="C391" s="1"/>
      <c r="D391" s="80" t="s">
        <v>1269</v>
      </c>
      <c r="E391" s="1" t="s">
        <v>961</v>
      </c>
      <c r="F391" s="1" t="s">
        <v>1270</v>
      </c>
      <c r="G391" s="1" t="s">
        <v>1714</v>
      </c>
      <c r="H391" s="43" t="s">
        <v>612</v>
      </c>
      <c r="I391" s="1"/>
      <c r="J391" s="24">
        <v>415</v>
      </c>
      <c r="K391" s="26"/>
      <c r="L391" s="26"/>
      <c r="M391" s="24">
        <v>100</v>
      </c>
      <c r="N391" s="26"/>
      <c r="O391" s="26"/>
      <c r="P391" s="24">
        <v>200</v>
      </c>
    </row>
    <row r="392" spans="1:16" s="5" customFormat="1" ht="16.5" customHeight="1" x14ac:dyDescent="0.25">
      <c r="A392" s="1"/>
      <c r="B392" s="9"/>
      <c r="C392" s="1"/>
      <c r="D392" s="57" t="s">
        <v>98</v>
      </c>
      <c r="E392" s="1" t="s">
        <v>961</v>
      </c>
      <c r="F392" s="1" t="s">
        <v>1271</v>
      </c>
      <c r="G392" s="1" t="s">
        <v>1714</v>
      </c>
      <c r="H392" s="43" t="s">
        <v>612</v>
      </c>
      <c r="I392" s="1"/>
      <c r="J392" s="24">
        <v>417</v>
      </c>
      <c r="K392" s="26"/>
      <c r="L392" s="26"/>
      <c r="M392" s="24">
        <v>100</v>
      </c>
      <c r="N392" s="26"/>
      <c r="O392" s="26"/>
      <c r="P392" s="24">
        <v>200</v>
      </c>
    </row>
    <row r="393" spans="1:16" s="5" customFormat="1" ht="16.5" customHeight="1" x14ac:dyDescent="0.25">
      <c r="A393" s="1"/>
      <c r="B393" s="9"/>
      <c r="C393" s="1"/>
      <c r="D393" s="57" t="s">
        <v>1272</v>
      </c>
      <c r="E393" s="1" t="s">
        <v>961</v>
      </c>
      <c r="F393" s="1" t="s">
        <v>1273</v>
      </c>
      <c r="G393" s="1" t="s">
        <v>1714</v>
      </c>
      <c r="H393" s="43" t="s">
        <v>612</v>
      </c>
      <c r="I393" s="1"/>
      <c r="J393" s="24">
        <v>415</v>
      </c>
      <c r="K393" s="26"/>
      <c r="L393" s="26"/>
      <c r="M393" s="24"/>
      <c r="N393" s="26"/>
      <c r="O393" s="26"/>
      <c r="P393" s="24">
        <v>200</v>
      </c>
    </row>
    <row r="394" spans="1:16" s="5" customFormat="1" ht="16.5" customHeight="1" x14ac:dyDescent="0.25">
      <c r="A394" s="1"/>
      <c r="B394" s="9"/>
      <c r="C394" s="1"/>
      <c r="D394" s="57" t="s">
        <v>1274</v>
      </c>
      <c r="E394" s="1" t="s">
        <v>961</v>
      </c>
      <c r="F394" s="1" t="s">
        <v>1273</v>
      </c>
      <c r="G394" s="1" t="s">
        <v>1714</v>
      </c>
      <c r="H394" s="43" t="s">
        <v>612</v>
      </c>
      <c r="I394" s="1"/>
      <c r="J394" s="24">
        <v>415</v>
      </c>
      <c r="K394" s="26"/>
      <c r="L394" s="26"/>
      <c r="M394" s="24"/>
      <c r="N394" s="26"/>
      <c r="O394" s="26"/>
      <c r="P394" s="24">
        <v>200</v>
      </c>
    </row>
    <row r="395" spans="1:16" s="5" customFormat="1" ht="16.5" customHeight="1" x14ac:dyDescent="0.25">
      <c r="A395" s="1"/>
      <c r="B395" s="9"/>
      <c r="C395" s="1"/>
      <c r="D395" s="57" t="s">
        <v>1275</v>
      </c>
      <c r="E395" s="1" t="s">
        <v>961</v>
      </c>
      <c r="F395" s="1" t="s">
        <v>405</v>
      </c>
      <c r="G395" s="1" t="s">
        <v>1714</v>
      </c>
      <c r="H395" s="43" t="s">
        <v>612</v>
      </c>
      <c r="I395" s="1"/>
      <c r="J395" s="24">
        <v>417</v>
      </c>
      <c r="K395" s="26"/>
      <c r="L395" s="26"/>
      <c r="M395" s="24">
        <v>100</v>
      </c>
      <c r="N395" s="26"/>
      <c r="O395" s="26"/>
      <c r="P395" s="24">
        <v>200</v>
      </c>
    </row>
    <row r="396" spans="1:16" s="5" customFormat="1" ht="16.5" customHeight="1" x14ac:dyDescent="0.25">
      <c r="A396" s="1" t="s">
        <v>44</v>
      </c>
      <c r="B396" s="9"/>
      <c r="C396" s="1"/>
      <c r="D396" s="57" t="s">
        <v>1276</v>
      </c>
      <c r="E396" s="1" t="s">
        <v>961</v>
      </c>
      <c r="F396" s="1" t="s">
        <v>84</v>
      </c>
      <c r="G396" s="1" t="s">
        <v>1714</v>
      </c>
      <c r="H396" s="43" t="s">
        <v>612</v>
      </c>
      <c r="I396" s="1"/>
      <c r="J396" s="24">
        <v>417</v>
      </c>
      <c r="K396" s="26"/>
      <c r="L396" s="26"/>
      <c r="M396" s="24"/>
      <c r="N396" s="26"/>
      <c r="O396" s="26"/>
      <c r="P396" s="24">
        <v>200</v>
      </c>
    </row>
    <row r="397" spans="1:16" s="5" customFormat="1" ht="16.5" customHeight="1" x14ac:dyDescent="0.25">
      <c r="A397" s="1" t="s">
        <v>44</v>
      </c>
      <c r="B397" s="9"/>
      <c r="C397" s="1"/>
      <c r="D397" s="57" t="s">
        <v>1277</v>
      </c>
      <c r="E397" s="1" t="s">
        <v>961</v>
      </c>
      <c r="F397" s="1" t="s">
        <v>262</v>
      </c>
      <c r="G397" s="1" t="s">
        <v>1714</v>
      </c>
      <c r="H397" s="43" t="s">
        <v>612</v>
      </c>
      <c r="I397" s="1"/>
      <c r="J397" s="24">
        <v>417</v>
      </c>
      <c r="K397" s="26"/>
      <c r="L397" s="26"/>
      <c r="M397" s="24"/>
      <c r="N397" s="26"/>
      <c r="O397" s="26"/>
      <c r="P397" s="24">
        <v>200</v>
      </c>
    </row>
    <row r="398" spans="1:16" s="5" customFormat="1" ht="16.5" customHeight="1" x14ac:dyDescent="0.25">
      <c r="A398" s="1" t="s">
        <v>44</v>
      </c>
      <c r="B398" s="9"/>
      <c r="C398" s="1"/>
      <c r="D398" s="57" t="s">
        <v>1278</v>
      </c>
      <c r="E398" s="1" t="s">
        <v>961</v>
      </c>
      <c r="F398" s="1" t="s">
        <v>226</v>
      </c>
      <c r="G398" s="1" t="s">
        <v>1714</v>
      </c>
      <c r="H398" s="43" t="s">
        <v>612</v>
      </c>
      <c r="I398" s="1"/>
      <c r="J398" s="24">
        <v>417</v>
      </c>
      <c r="K398" s="26"/>
      <c r="L398" s="26"/>
      <c r="M398" s="24"/>
      <c r="N398" s="26"/>
      <c r="O398" s="26"/>
      <c r="P398" s="24">
        <v>200</v>
      </c>
    </row>
    <row r="399" spans="1:16" s="5" customFormat="1" ht="24.75" customHeight="1" x14ac:dyDescent="0.25">
      <c r="A399" s="5" t="s">
        <v>44</v>
      </c>
      <c r="B399" s="38"/>
      <c r="D399" s="38" t="s">
        <v>1831</v>
      </c>
      <c r="E399" s="14" t="s">
        <v>1055</v>
      </c>
      <c r="F399" s="14" t="s">
        <v>412</v>
      </c>
      <c r="G399" s="14" t="s">
        <v>1053</v>
      </c>
      <c r="H399" s="8" t="s">
        <v>612</v>
      </c>
      <c r="J399" s="2">
        <v>417</v>
      </c>
      <c r="K399" s="62"/>
      <c r="L399" s="62"/>
      <c r="M399" s="2"/>
      <c r="N399" s="62"/>
      <c r="O399" s="62"/>
      <c r="P399" s="2">
        <v>2</v>
      </c>
    </row>
    <row r="400" spans="1:16" ht="24.75" customHeight="1" x14ac:dyDescent="0.25">
      <c r="A400" s="5"/>
      <c r="C400" s="5"/>
      <c r="D400" s="38"/>
      <c r="E400" s="12"/>
      <c r="F400" s="12"/>
      <c r="G400" s="12"/>
      <c r="H400" s="8"/>
      <c r="I400" s="5"/>
      <c r="J400" s="2"/>
      <c r="K400" s="62"/>
      <c r="L400" s="62"/>
      <c r="M400" s="2"/>
      <c r="N400" s="62"/>
      <c r="O400" s="62"/>
      <c r="P400" s="2">
        <v>200</v>
      </c>
    </row>
    <row r="401" spans="1:16" s="5" customFormat="1" ht="24.75" customHeight="1" x14ac:dyDescent="0.25">
      <c r="A401" s="5" t="s">
        <v>44</v>
      </c>
      <c r="D401" s="38" t="s">
        <v>1830</v>
      </c>
      <c r="E401" s="14" t="s">
        <v>1055</v>
      </c>
      <c r="F401" s="14" t="s">
        <v>261</v>
      </c>
      <c r="G401" s="5" t="s">
        <v>1714</v>
      </c>
      <c r="H401" s="5" t="s">
        <v>612</v>
      </c>
      <c r="J401" s="2">
        <v>417</v>
      </c>
      <c r="K401" s="62"/>
      <c r="L401" s="62"/>
      <c r="M401" s="62"/>
      <c r="N401" s="62"/>
      <c r="O401" s="62"/>
      <c r="P401" s="2">
        <v>2</v>
      </c>
    </row>
    <row r="402" spans="1:16" ht="24.75" customHeight="1" x14ac:dyDescent="0.25">
      <c r="A402" s="5"/>
      <c r="C402" s="5"/>
      <c r="D402" s="38"/>
      <c r="E402" s="12"/>
      <c r="F402" s="12"/>
      <c r="G402" s="12"/>
      <c r="H402" s="8"/>
      <c r="I402" s="5"/>
      <c r="J402" s="2"/>
      <c r="K402" s="62"/>
      <c r="L402" s="62"/>
      <c r="M402" s="2"/>
      <c r="N402" s="62"/>
      <c r="O402" s="62"/>
      <c r="P402" s="2">
        <v>200</v>
      </c>
    </row>
    <row r="403" spans="1:16" s="22" customFormat="1" ht="24.75" customHeight="1" x14ac:dyDescent="0.25">
      <c r="A403" s="22" t="s">
        <v>44</v>
      </c>
      <c r="B403" s="23"/>
      <c r="D403" s="23" t="s">
        <v>1311</v>
      </c>
      <c r="E403" s="16" t="s">
        <v>1055</v>
      </c>
      <c r="F403" s="14" t="s">
        <v>261</v>
      </c>
      <c r="G403" s="1" t="s">
        <v>1714</v>
      </c>
      <c r="H403" s="3" t="s">
        <v>612</v>
      </c>
      <c r="J403" s="24">
        <v>417</v>
      </c>
      <c r="K403" s="93"/>
      <c r="L403" s="93"/>
      <c r="M403" s="24"/>
      <c r="N403" s="93"/>
      <c r="O403" s="93"/>
      <c r="P403" s="24">
        <v>2</v>
      </c>
    </row>
    <row r="404" spans="1:16" ht="24.75" customHeight="1" x14ac:dyDescent="0.25">
      <c r="A404" s="5"/>
      <c r="C404" s="5"/>
      <c r="D404" s="38"/>
      <c r="E404" s="12"/>
      <c r="F404" s="12"/>
      <c r="G404" s="12"/>
      <c r="H404" s="8"/>
      <c r="I404" s="5"/>
      <c r="J404" s="2"/>
      <c r="K404" s="62"/>
      <c r="L404" s="62"/>
      <c r="M404" s="2"/>
      <c r="N404" s="62"/>
      <c r="O404" s="62"/>
      <c r="P404" s="2">
        <v>200</v>
      </c>
    </row>
    <row r="405" spans="1:16" s="22" customFormat="1" ht="18" customHeight="1" x14ac:dyDescent="0.25">
      <c r="A405" s="22" t="s">
        <v>44</v>
      </c>
      <c r="B405" s="23"/>
      <c r="D405" s="23" t="s">
        <v>1829</v>
      </c>
      <c r="E405" s="16" t="s">
        <v>1055</v>
      </c>
      <c r="F405" s="16" t="s">
        <v>262</v>
      </c>
      <c r="G405" s="1" t="s">
        <v>1714</v>
      </c>
      <c r="H405" s="3" t="s">
        <v>612</v>
      </c>
      <c r="J405" s="24">
        <v>417</v>
      </c>
      <c r="K405" s="93"/>
      <c r="L405" s="93"/>
      <c r="M405" s="24"/>
      <c r="N405" s="93"/>
      <c r="O405" s="93"/>
      <c r="P405" s="24">
        <v>2</v>
      </c>
    </row>
    <row r="406" spans="1:16" ht="18" customHeight="1" x14ac:dyDescent="0.25">
      <c r="A406" s="5"/>
      <c r="C406" s="5"/>
      <c r="D406" s="38"/>
      <c r="E406" s="12"/>
      <c r="F406" s="12"/>
      <c r="G406" s="12"/>
      <c r="H406" s="8"/>
      <c r="I406" s="5"/>
      <c r="J406" s="2"/>
      <c r="K406" s="62"/>
      <c r="L406" s="62"/>
      <c r="M406" s="2"/>
      <c r="N406" s="62"/>
      <c r="O406" s="62"/>
      <c r="P406" s="2">
        <v>200</v>
      </c>
    </row>
    <row r="407" spans="1:16" ht="18" customHeight="1" x14ac:dyDescent="0.25">
      <c r="A407" s="5" t="s">
        <v>44</v>
      </c>
      <c r="C407" s="5"/>
      <c r="D407" s="38" t="s">
        <v>1828</v>
      </c>
      <c r="E407" s="12" t="s">
        <v>1055</v>
      </c>
      <c r="F407" s="12" t="s">
        <v>261</v>
      </c>
      <c r="G407" s="1" t="s">
        <v>1714</v>
      </c>
      <c r="H407" s="8" t="s">
        <v>612</v>
      </c>
      <c r="I407" s="5"/>
      <c r="J407" s="2">
        <v>417</v>
      </c>
      <c r="K407" s="62"/>
      <c r="L407" s="62"/>
      <c r="M407" s="2"/>
      <c r="N407" s="62"/>
      <c r="O407" s="62"/>
      <c r="P407" s="2">
        <v>2</v>
      </c>
    </row>
    <row r="408" spans="1:16" ht="18" customHeight="1" x14ac:dyDescent="0.25">
      <c r="A408" s="5"/>
      <c r="C408" s="5"/>
      <c r="D408" s="5"/>
      <c r="E408" s="12"/>
      <c r="F408" s="12"/>
      <c r="G408" s="12"/>
      <c r="H408" s="8"/>
      <c r="I408" s="5"/>
      <c r="J408" s="2"/>
      <c r="K408" s="62"/>
      <c r="L408" s="62"/>
      <c r="M408" s="2"/>
      <c r="N408" s="62"/>
      <c r="O408" s="62"/>
      <c r="P408" s="2">
        <v>200</v>
      </c>
    </row>
    <row r="409" spans="1:16" s="5" customFormat="1" ht="16.5" customHeight="1" x14ac:dyDescent="0.25">
      <c r="A409" s="1" t="s">
        <v>48</v>
      </c>
      <c r="B409" s="9"/>
      <c r="C409" s="1"/>
      <c r="D409" s="23" t="s">
        <v>1279</v>
      </c>
      <c r="E409" s="1" t="s">
        <v>2051</v>
      </c>
      <c r="F409" s="1" t="s">
        <v>137</v>
      </c>
      <c r="G409" s="1" t="s">
        <v>2052</v>
      </c>
      <c r="H409" s="43" t="s">
        <v>612</v>
      </c>
      <c r="I409" s="1"/>
      <c r="J409" s="24">
        <v>417</v>
      </c>
      <c r="K409" s="26"/>
      <c r="L409" s="26"/>
      <c r="M409" s="24"/>
      <c r="N409" s="26"/>
      <c r="O409" s="26"/>
      <c r="P409" s="24">
        <v>200</v>
      </c>
    </row>
    <row r="410" spans="1:16" s="5" customFormat="1" ht="16.5" customHeight="1" x14ac:dyDescent="0.25">
      <c r="A410" s="1" t="s">
        <v>39</v>
      </c>
      <c r="B410" s="9"/>
      <c r="C410" s="1"/>
      <c r="D410" s="57" t="s">
        <v>1280</v>
      </c>
      <c r="E410" s="1" t="s">
        <v>961</v>
      </c>
      <c r="F410" s="1" t="s">
        <v>422</v>
      </c>
      <c r="G410" s="1" t="s">
        <v>1714</v>
      </c>
      <c r="H410" s="43" t="s">
        <v>612</v>
      </c>
      <c r="I410" s="1"/>
      <c r="J410" s="24">
        <v>415</v>
      </c>
      <c r="K410" s="26"/>
      <c r="L410" s="26"/>
      <c r="M410" s="24"/>
      <c r="N410" s="26"/>
      <c r="O410" s="26"/>
      <c r="P410" s="24">
        <v>200</v>
      </c>
    </row>
    <row r="411" spans="1:16" s="5" customFormat="1" ht="16.5" customHeight="1" x14ac:dyDescent="0.25">
      <c r="A411" s="1" t="s">
        <v>39</v>
      </c>
      <c r="B411" s="9"/>
      <c r="C411" s="1"/>
      <c r="D411" s="57" t="s">
        <v>1281</v>
      </c>
      <c r="E411" s="1" t="s">
        <v>961</v>
      </c>
      <c r="F411" s="1" t="s">
        <v>428</v>
      </c>
      <c r="G411" s="1" t="s">
        <v>1714</v>
      </c>
      <c r="H411" s="43" t="s">
        <v>612</v>
      </c>
      <c r="I411" s="1"/>
      <c r="J411" s="24">
        <v>417</v>
      </c>
      <c r="K411" s="26"/>
      <c r="L411" s="26"/>
      <c r="M411" s="24"/>
      <c r="N411" s="26"/>
      <c r="O411" s="26"/>
      <c r="P411" s="24">
        <v>200</v>
      </c>
    </row>
    <row r="412" spans="1:16" s="5" customFormat="1" ht="16.5" customHeight="1" x14ac:dyDescent="0.25">
      <c r="A412" s="1" t="s">
        <v>39</v>
      </c>
      <c r="B412" s="9"/>
      <c r="C412" s="1"/>
      <c r="D412" s="57" t="s">
        <v>1282</v>
      </c>
      <c r="E412" s="1" t="s">
        <v>961</v>
      </c>
      <c r="F412" s="1" t="s">
        <v>422</v>
      </c>
      <c r="G412" s="1" t="s">
        <v>1714</v>
      </c>
      <c r="H412" s="43" t="s">
        <v>612</v>
      </c>
      <c r="I412" s="1"/>
      <c r="J412" s="24">
        <v>417</v>
      </c>
      <c r="K412" s="26"/>
      <c r="L412" s="26"/>
      <c r="M412" s="24"/>
      <c r="N412" s="26"/>
      <c r="O412" s="26"/>
      <c r="P412" s="24">
        <v>200</v>
      </c>
    </row>
    <row r="413" spans="1:16" s="5" customFormat="1" ht="16.5" customHeight="1" x14ac:dyDescent="0.25">
      <c r="A413" s="1" t="s">
        <v>39</v>
      </c>
      <c r="B413" s="9"/>
      <c r="C413" s="1"/>
      <c r="D413" s="57" t="s">
        <v>1283</v>
      </c>
      <c r="E413" s="1" t="s">
        <v>961</v>
      </c>
      <c r="F413" s="1" t="s">
        <v>428</v>
      </c>
      <c r="G413" s="1" t="s">
        <v>1714</v>
      </c>
      <c r="H413" s="43" t="s">
        <v>612</v>
      </c>
      <c r="I413" s="1"/>
      <c r="J413" s="24">
        <v>417</v>
      </c>
      <c r="K413" s="26"/>
      <c r="L413" s="26"/>
      <c r="M413" s="24"/>
      <c r="N413" s="26"/>
      <c r="O413" s="26"/>
      <c r="P413" s="24">
        <v>209</v>
      </c>
    </row>
    <row r="414" spans="1:16" s="5" customFormat="1" ht="16.5" customHeight="1" x14ac:dyDescent="0.25">
      <c r="A414" s="1" t="s">
        <v>39</v>
      </c>
      <c r="B414" s="9"/>
      <c r="C414" s="1"/>
      <c r="D414" s="57" t="s">
        <v>1284</v>
      </c>
      <c r="E414" s="1" t="s">
        <v>961</v>
      </c>
      <c r="F414" s="1" t="s">
        <v>423</v>
      </c>
      <c r="G414" s="1" t="s">
        <v>1714</v>
      </c>
      <c r="H414" s="43" t="s">
        <v>612</v>
      </c>
      <c r="I414" s="1"/>
      <c r="J414" s="24">
        <v>415</v>
      </c>
      <c r="K414" s="26"/>
      <c r="L414" s="26"/>
      <c r="M414" s="24"/>
      <c r="N414" s="26"/>
      <c r="O414" s="26"/>
      <c r="P414" s="24">
        <v>300</v>
      </c>
    </row>
    <row r="415" spans="1:16" s="5" customFormat="1" ht="16.5" customHeight="1" x14ac:dyDescent="0.25">
      <c r="A415" s="1"/>
      <c r="B415" s="9"/>
      <c r="C415" s="1"/>
      <c r="D415" s="1"/>
      <c r="E415" s="1" t="s">
        <v>961</v>
      </c>
      <c r="F415" s="1" t="s">
        <v>429</v>
      </c>
      <c r="G415" s="1" t="s">
        <v>1714</v>
      </c>
      <c r="H415" s="43" t="s">
        <v>612</v>
      </c>
      <c r="I415" s="1"/>
      <c r="J415" s="24">
        <v>417</v>
      </c>
      <c r="K415" s="26"/>
      <c r="L415" s="26"/>
      <c r="M415" s="24"/>
      <c r="N415" s="26"/>
      <c r="O415" s="26"/>
      <c r="P415" s="24">
        <v>300</v>
      </c>
    </row>
    <row r="416" spans="1:16" s="5" customFormat="1" ht="16.5" customHeight="1" x14ac:dyDescent="0.25">
      <c r="A416" s="1"/>
      <c r="B416" s="9"/>
      <c r="C416" s="1"/>
      <c r="D416" s="1"/>
      <c r="E416" s="1" t="s">
        <v>961</v>
      </c>
      <c r="F416" s="1" t="s">
        <v>429</v>
      </c>
      <c r="G416" s="1" t="s">
        <v>1714</v>
      </c>
      <c r="H416" s="43" t="s">
        <v>612</v>
      </c>
      <c r="I416" s="1"/>
      <c r="J416" s="24">
        <v>417</v>
      </c>
      <c r="K416" s="26"/>
      <c r="L416" s="26"/>
      <c r="M416" s="24"/>
      <c r="N416" s="26"/>
      <c r="O416" s="26"/>
      <c r="P416" s="24">
        <v>300</v>
      </c>
    </row>
    <row r="417" spans="1:16" s="5" customFormat="1" ht="16.5" customHeight="1" x14ac:dyDescent="0.25">
      <c r="A417" s="1"/>
      <c r="B417" s="9"/>
      <c r="C417" s="1"/>
      <c r="D417" s="1"/>
      <c r="E417" s="1" t="s">
        <v>961</v>
      </c>
      <c r="F417" s="1" t="s">
        <v>429</v>
      </c>
      <c r="G417" s="1" t="s">
        <v>1714</v>
      </c>
      <c r="H417" s="43" t="s">
        <v>612</v>
      </c>
      <c r="I417" s="1"/>
      <c r="J417" s="24">
        <v>415</v>
      </c>
      <c r="K417" s="26"/>
      <c r="L417" s="26"/>
      <c r="M417" s="24"/>
      <c r="N417" s="26"/>
      <c r="O417" s="26"/>
      <c r="P417" s="24">
        <v>300</v>
      </c>
    </row>
    <row r="418" spans="1:16" s="5" customFormat="1" ht="16.5" customHeight="1" x14ac:dyDescent="0.25">
      <c r="A418" s="1"/>
      <c r="B418" s="9"/>
      <c r="C418" s="1"/>
      <c r="D418" s="1"/>
      <c r="E418" s="1" t="s">
        <v>961</v>
      </c>
      <c r="F418" s="1" t="s">
        <v>1058</v>
      </c>
      <c r="G418" s="1" t="s">
        <v>1714</v>
      </c>
      <c r="H418" s="43" t="s">
        <v>612</v>
      </c>
      <c r="I418" s="1"/>
      <c r="J418" s="24">
        <v>417</v>
      </c>
      <c r="K418" s="26"/>
      <c r="L418" s="26"/>
      <c r="M418" s="24"/>
      <c r="N418" s="26"/>
      <c r="O418" s="26"/>
      <c r="P418" s="24">
        <v>300</v>
      </c>
    </row>
    <row r="419" spans="1:16" s="5" customFormat="1" ht="16.5" customHeight="1" x14ac:dyDescent="0.25">
      <c r="A419" s="1"/>
      <c r="B419" s="9"/>
      <c r="C419" s="1"/>
      <c r="D419" s="1"/>
      <c r="E419" s="1" t="s">
        <v>961</v>
      </c>
      <c r="F419" s="1" t="s">
        <v>1285</v>
      </c>
      <c r="G419" s="1" t="s">
        <v>1714</v>
      </c>
      <c r="H419" s="43" t="s">
        <v>612</v>
      </c>
      <c r="I419" s="1"/>
      <c r="J419" s="24">
        <v>417</v>
      </c>
      <c r="K419" s="26"/>
      <c r="L419" s="26"/>
      <c r="M419" s="24"/>
      <c r="N419" s="26"/>
      <c r="O419" s="26"/>
      <c r="P419" s="24">
        <v>300</v>
      </c>
    </row>
    <row r="420" spans="1:16" s="5" customFormat="1" ht="16.5" customHeight="1" x14ac:dyDescent="0.25">
      <c r="A420" s="1"/>
      <c r="B420" s="9"/>
      <c r="C420" s="1"/>
      <c r="D420" s="1"/>
      <c r="E420" s="1" t="s">
        <v>961</v>
      </c>
      <c r="F420" s="1" t="s">
        <v>265</v>
      </c>
      <c r="G420" s="1" t="s">
        <v>1714</v>
      </c>
      <c r="H420" s="43" t="s">
        <v>612</v>
      </c>
      <c r="I420" s="1"/>
      <c r="J420" s="24">
        <v>417</v>
      </c>
      <c r="K420" s="26"/>
      <c r="L420" s="26"/>
      <c r="M420" s="24"/>
      <c r="N420" s="26"/>
      <c r="O420" s="26"/>
      <c r="P420" s="24">
        <v>300</v>
      </c>
    </row>
    <row r="421" spans="1:16" s="5" customFormat="1" ht="16.5" customHeight="1" x14ac:dyDescent="0.25">
      <c r="A421" s="1"/>
      <c r="B421" s="9"/>
      <c r="C421" s="1"/>
      <c r="D421" s="1"/>
      <c r="E421" s="1" t="s">
        <v>961</v>
      </c>
      <c r="F421" s="1" t="s">
        <v>265</v>
      </c>
      <c r="G421" s="1" t="s">
        <v>1714</v>
      </c>
      <c r="H421" s="43" t="s">
        <v>612</v>
      </c>
      <c r="I421" s="1"/>
      <c r="J421" s="24">
        <v>417</v>
      </c>
      <c r="K421" s="26"/>
      <c r="L421" s="26"/>
      <c r="M421" s="24"/>
      <c r="N421" s="26"/>
      <c r="O421" s="26"/>
      <c r="P421" s="24">
        <v>300</v>
      </c>
    </row>
    <row r="422" spans="1:16" s="5" customFormat="1" ht="16.5" customHeight="1" x14ac:dyDescent="0.25">
      <c r="A422" s="1"/>
      <c r="B422" s="9"/>
      <c r="C422" s="1"/>
      <c r="D422" s="1"/>
      <c r="E422" s="1" t="s">
        <v>961</v>
      </c>
      <c r="F422" s="1" t="s">
        <v>265</v>
      </c>
      <c r="G422" s="1" t="s">
        <v>1714</v>
      </c>
      <c r="H422" s="43" t="s">
        <v>612</v>
      </c>
      <c r="I422" s="1"/>
      <c r="J422" s="24">
        <v>417</v>
      </c>
      <c r="K422" s="26"/>
      <c r="L422" s="26"/>
      <c r="M422" s="24"/>
      <c r="N422" s="26"/>
      <c r="O422" s="26"/>
      <c r="P422" s="24">
        <v>300</v>
      </c>
    </row>
    <row r="423" spans="1:16" s="5" customFormat="1" ht="16.5" customHeight="1" x14ac:dyDescent="0.25">
      <c r="A423" s="1"/>
      <c r="B423" s="9"/>
      <c r="C423" s="1"/>
      <c r="D423" s="1"/>
      <c r="E423" s="1" t="s">
        <v>961</v>
      </c>
      <c r="F423" s="1" t="s">
        <v>619</v>
      </c>
      <c r="G423" s="1" t="s">
        <v>1714</v>
      </c>
      <c r="H423" s="43" t="s">
        <v>612</v>
      </c>
      <c r="I423" s="1"/>
      <c r="J423" s="24">
        <v>415</v>
      </c>
      <c r="K423" s="26"/>
      <c r="L423" s="26"/>
      <c r="M423" s="24"/>
      <c r="N423" s="26"/>
      <c r="O423" s="26"/>
      <c r="P423" s="24">
        <v>300</v>
      </c>
    </row>
    <row r="424" spans="1:16" s="5" customFormat="1" ht="16.5" customHeight="1" x14ac:dyDescent="0.25">
      <c r="A424" s="1"/>
      <c r="B424" s="9"/>
      <c r="C424" s="1"/>
      <c r="D424" s="1"/>
      <c r="E424" s="1" t="s">
        <v>961</v>
      </c>
      <c r="F424" s="1" t="s">
        <v>600</v>
      </c>
      <c r="G424" s="1" t="s">
        <v>1714</v>
      </c>
      <c r="H424" s="43" t="s">
        <v>612</v>
      </c>
      <c r="I424" s="1"/>
      <c r="J424" s="24">
        <v>417</v>
      </c>
      <c r="K424" s="26"/>
      <c r="L424" s="26"/>
      <c r="M424" s="24"/>
      <c r="N424" s="26"/>
      <c r="O424" s="26"/>
      <c r="P424" s="24">
        <v>300</v>
      </c>
    </row>
    <row r="425" spans="1:16" s="5" customFormat="1" ht="16.5" customHeight="1" x14ac:dyDescent="0.25">
      <c r="A425" s="1"/>
      <c r="B425" s="9"/>
      <c r="C425" s="1"/>
      <c r="D425" s="1"/>
      <c r="E425" s="1" t="s">
        <v>961</v>
      </c>
      <c r="F425" s="1" t="s">
        <v>1286</v>
      </c>
      <c r="G425" s="1" t="s">
        <v>1714</v>
      </c>
      <c r="H425" s="43" t="s">
        <v>612</v>
      </c>
      <c r="I425" s="1"/>
      <c r="J425" s="24">
        <v>417</v>
      </c>
      <c r="K425" s="26"/>
      <c r="L425" s="26"/>
      <c r="M425" s="24"/>
      <c r="N425" s="26"/>
      <c r="O425" s="26"/>
      <c r="P425" s="24">
        <v>300</v>
      </c>
    </row>
    <row r="426" spans="1:16" s="22" customFormat="1" ht="21.75" customHeight="1" x14ac:dyDescent="0.25">
      <c r="B426" s="23"/>
      <c r="D426" s="22" t="s">
        <v>1821</v>
      </c>
      <c r="E426" s="22" t="s">
        <v>961</v>
      </c>
      <c r="F426" s="16" t="s">
        <v>600</v>
      </c>
      <c r="G426" s="1" t="s">
        <v>1714</v>
      </c>
      <c r="H426" s="3" t="s">
        <v>612</v>
      </c>
      <c r="J426" s="24">
        <v>417</v>
      </c>
      <c r="K426" s="93"/>
      <c r="L426" s="93"/>
      <c r="M426" s="24"/>
      <c r="N426" s="93"/>
      <c r="O426" s="93"/>
      <c r="P426" s="24">
        <v>2</v>
      </c>
    </row>
    <row r="427" spans="1:16" ht="21.75" customHeight="1" x14ac:dyDescent="0.25">
      <c r="A427" s="5"/>
      <c r="C427" s="5"/>
      <c r="D427" s="5"/>
      <c r="F427" s="12"/>
      <c r="G427" s="12"/>
      <c r="H427" s="8"/>
      <c r="I427" s="5"/>
      <c r="J427" s="2"/>
      <c r="K427" s="62"/>
      <c r="L427" s="62"/>
      <c r="M427" s="2"/>
      <c r="N427" s="62"/>
      <c r="O427" s="62"/>
      <c r="P427" s="2">
        <v>200</v>
      </c>
    </row>
    <row r="428" spans="1:16" s="5" customFormat="1" ht="21.75" customHeight="1" x14ac:dyDescent="0.25">
      <c r="B428" s="38"/>
      <c r="D428" s="81" t="s">
        <v>1822</v>
      </c>
      <c r="E428" s="5" t="s">
        <v>961</v>
      </c>
      <c r="F428" s="14" t="s">
        <v>429</v>
      </c>
      <c r="G428" s="1" t="s">
        <v>1714</v>
      </c>
      <c r="H428" s="8" t="s">
        <v>612</v>
      </c>
      <c r="J428" s="2">
        <v>417</v>
      </c>
      <c r="K428" s="62"/>
      <c r="L428" s="62"/>
      <c r="M428" s="2"/>
      <c r="N428" s="62"/>
      <c r="O428" s="62"/>
      <c r="P428" s="2">
        <v>2</v>
      </c>
    </row>
    <row r="429" spans="1:16" ht="21.75" customHeight="1" x14ac:dyDescent="0.25">
      <c r="A429" s="5"/>
      <c r="C429" s="5"/>
      <c r="D429" s="5"/>
      <c r="F429" s="12"/>
      <c r="G429" s="12"/>
      <c r="H429" s="8"/>
      <c r="I429" s="5"/>
      <c r="J429" s="2"/>
      <c r="K429" s="62"/>
      <c r="L429" s="62"/>
      <c r="M429" s="2"/>
      <c r="N429" s="62"/>
      <c r="O429" s="62"/>
      <c r="P429" s="2">
        <v>200</v>
      </c>
    </row>
    <row r="430" spans="1:16" s="22" customFormat="1" ht="21.75" customHeight="1" x14ac:dyDescent="0.25">
      <c r="B430" s="23"/>
      <c r="D430" s="22" t="s">
        <v>1823</v>
      </c>
      <c r="E430" s="22" t="s">
        <v>961</v>
      </c>
      <c r="F430" s="16" t="s">
        <v>429</v>
      </c>
      <c r="G430" s="1" t="s">
        <v>1714</v>
      </c>
      <c r="H430" s="3" t="s">
        <v>612</v>
      </c>
      <c r="J430" s="24">
        <v>417</v>
      </c>
      <c r="K430" s="93"/>
      <c r="L430" s="93"/>
      <c r="M430" s="24"/>
      <c r="N430" s="93"/>
      <c r="O430" s="93"/>
      <c r="P430" s="24">
        <v>2</v>
      </c>
    </row>
    <row r="431" spans="1:16" ht="21.75" customHeight="1" x14ac:dyDescent="0.25">
      <c r="A431" s="5"/>
      <c r="C431" s="5"/>
      <c r="D431" s="5"/>
      <c r="F431" s="12"/>
      <c r="G431" s="12"/>
      <c r="H431" s="8"/>
      <c r="I431" s="5"/>
      <c r="J431" s="2"/>
      <c r="K431" s="62"/>
      <c r="L431" s="62"/>
      <c r="M431" s="2"/>
      <c r="N431" s="62"/>
      <c r="O431" s="62"/>
      <c r="P431" s="2">
        <v>200</v>
      </c>
    </row>
    <row r="432" spans="1:16" s="22" customFormat="1" ht="21.75" customHeight="1" x14ac:dyDescent="0.25">
      <c r="D432" s="22" t="s">
        <v>1800</v>
      </c>
      <c r="E432" s="22" t="s">
        <v>961</v>
      </c>
      <c r="F432" s="16" t="s">
        <v>600</v>
      </c>
      <c r="G432" s="22" t="s">
        <v>1714</v>
      </c>
      <c r="H432" s="22" t="s">
        <v>612</v>
      </c>
      <c r="J432" s="24">
        <v>417</v>
      </c>
      <c r="K432" s="93"/>
      <c r="L432" s="93"/>
      <c r="M432" s="93"/>
      <c r="N432" s="93"/>
      <c r="O432" s="93"/>
      <c r="P432" s="24">
        <v>2</v>
      </c>
    </row>
    <row r="433" spans="1:16" ht="21.75" customHeight="1" x14ac:dyDescent="0.25">
      <c r="A433" s="5"/>
      <c r="C433" s="5"/>
      <c r="D433" s="5"/>
      <c r="F433" s="12"/>
      <c r="G433" s="12"/>
      <c r="H433" s="8"/>
      <c r="I433" s="5"/>
      <c r="J433" s="2"/>
      <c r="K433" s="62"/>
      <c r="L433" s="62"/>
      <c r="M433" s="2"/>
      <c r="N433" s="62"/>
      <c r="O433" s="62"/>
      <c r="P433" s="2">
        <v>200</v>
      </c>
    </row>
    <row r="434" spans="1:16" ht="21.75" customHeight="1" x14ac:dyDescent="0.25">
      <c r="A434" s="5"/>
      <c r="C434" s="5"/>
      <c r="D434" s="5" t="s">
        <v>1824</v>
      </c>
      <c r="E434" s="1" t="s">
        <v>961</v>
      </c>
      <c r="F434" s="12" t="s">
        <v>619</v>
      </c>
      <c r="G434" s="1" t="s">
        <v>1714</v>
      </c>
      <c r="H434" s="8" t="s">
        <v>612</v>
      </c>
      <c r="I434" s="5"/>
      <c r="J434" s="2">
        <v>417</v>
      </c>
      <c r="K434" s="62"/>
      <c r="L434" s="62"/>
      <c r="M434" s="2"/>
      <c r="N434" s="62"/>
      <c r="O434" s="62"/>
      <c r="P434" s="2">
        <v>2</v>
      </c>
    </row>
    <row r="435" spans="1:16" ht="21.75" customHeight="1" x14ac:dyDescent="0.25">
      <c r="A435" s="5"/>
      <c r="C435" s="5"/>
      <c r="D435" s="5"/>
      <c r="F435" s="12"/>
      <c r="G435" s="12"/>
      <c r="H435" s="8"/>
      <c r="I435" s="5"/>
      <c r="J435" s="2"/>
      <c r="K435" s="62"/>
      <c r="L435" s="62"/>
      <c r="M435" s="2"/>
      <c r="N435" s="62"/>
      <c r="O435" s="62"/>
      <c r="P435" s="2">
        <v>200</v>
      </c>
    </row>
    <row r="436" spans="1:16" s="5" customFormat="1" ht="16.5" customHeight="1" x14ac:dyDescent="0.25">
      <c r="A436" s="1"/>
      <c r="B436" s="9"/>
      <c r="C436" s="1"/>
      <c r="D436" s="23" t="s">
        <v>1287</v>
      </c>
      <c r="E436" s="1" t="s">
        <v>961</v>
      </c>
      <c r="F436" s="1" t="s">
        <v>432</v>
      </c>
      <c r="G436" s="1" t="s">
        <v>1714</v>
      </c>
      <c r="H436" s="43" t="s">
        <v>612</v>
      </c>
      <c r="I436" s="1"/>
      <c r="J436" s="24">
        <v>415</v>
      </c>
      <c r="K436" s="26"/>
      <c r="L436" s="26"/>
      <c r="M436" s="24">
        <v>100</v>
      </c>
      <c r="N436" s="26"/>
      <c r="O436" s="26"/>
      <c r="P436" s="24">
        <v>200</v>
      </c>
    </row>
    <row r="437" spans="1:16" s="5" customFormat="1" ht="16.5" customHeight="1" x14ac:dyDescent="0.25">
      <c r="A437" s="1"/>
      <c r="B437" s="9"/>
      <c r="C437" s="1"/>
      <c r="D437" s="57" t="s">
        <v>1288</v>
      </c>
      <c r="E437" s="1" t="s">
        <v>961</v>
      </c>
      <c r="F437" s="1" t="s">
        <v>1289</v>
      </c>
      <c r="G437" s="1" t="s">
        <v>1714</v>
      </c>
      <c r="H437" s="43" t="s">
        <v>612</v>
      </c>
      <c r="I437" s="1"/>
      <c r="J437" s="24">
        <v>417</v>
      </c>
      <c r="K437" s="26"/>
      <c r="L437" s="26"/>
      <c r="M437" s="24">
        <v>100</v>
      </c>
      <c r="N437" s="26"/>
      <c r="O437" s="26"/>
      <c r="P437" s="24">
        <v>200</v>
      </c>
    </row>
    <row r="438" spans="1:16" s="5" customFormat="1" ht="16.5" customHeight="1" x14ac:dyDescent="0.25">
      <c r="A438" s="1"/>
      <c r="B438" s="9"/>
      <c r="C438" s="1"/>
      <c r="D438" s="57" t="s">
        <v>1290</v>
      </c>
      <c r="E438" s="1" t="s">
        <v>961</v>
      </c>
      <c r="F438" s="1" t="s">
        <v>1289</v>
      </c>
      <c r="G438" s="1" t="s">
        <v>1714</v>
      </c>
      <c r="H438" s="43" t="s">
        <v>612</v>
      </c>
      <c r="I438" s="1"/>
      <c r="J438" s="24">
        <v>417</v>
      </c>
      <c r="K438" s="26"/>
      <c r="L438" s="26"/>
      <c r="M438" s="24">
        <v>100</v>
      </c>
      <c r="N438" s="26"/>
      <c r="O438" s="26"/>
      <c r="P438" s="24">
        <v>175</v>
      </c>
    </row>
    <row r="439" spans="1:16" s="5" customFormat="1" ht="16.5" customHeight="1" x14ac:dyDescent="0.25">
      <c r="A439" s="1"/>
      <c r="B439" s="9"/>
      <c r="C439" s="1"/>
      <c r="D439" s="57" t="s">
        <v>1291</v>
      </c>
      <c r="E439" s="1" t="s">
        <v>961</v>
      </c>
      <c r="F439" s="1" t="s">
        <v>1289</v>
      </c>
      <c r="G439" s="1" t="s">
        <v>1714</v>
      </c>
      <c r="H439" s="43" t="s">
        <v>612</v>
      </c>
      <c r="I439" s="1"/>
      <c r="J439" s="24">
        <v>415</v>
      </c>
      <c r="K439" s="26"/>
      <c r="L439" s="26"/>
      <c r="M439" s="24">
        <v>100</v>
      </c>
      <c r="N439" s="26"/>
      <c r="O439" s="26"/>
      <c r="P439" s="24">
        <v>150</v>
      </c>
    </row>
    <row r="440" spans="1:16" s="5" customFormat="1" ht="16.5" customHeight="1" x14ac:dyDescent="0.25">
      <c r="A440" s="1"/>
      <c r="B440" s="9"/>
      <c r="C440" s="1"/>
      <c r="D440" s="57" t="s">
        <v>1292</v>
      </c>
      <c r="E440" s="1" t="s">
        <v>961</v>
      </c>
      <c r="F440" s="1" t="s">
        <v>1293</v>
      </c>
      <c r="G440" s="1" t="s">
        <v>1714</v>
      </c>
      <c r="H440" s="43" t="s">
        <v>612</v>
      </c>
      <c r="I440" s="1"/>
      <c r="J440" s="24">
        <v>417</v>
      </c>
      <c r="K440" s="26"/>
      <c r="L440" s="26"/>
      <c r="M440" s="24">
        <v>100</v>
      </c>
      <c r="N440" s="26"/>
      <c r="O440" s="26"/>
      <c r="P440" s="24">
        <v>150</v>
      </c>
    </row>
    <row r="441" spans="1:16" s="5" customFormat="1" ht="16.5" customHeight="1" x14ac:dyDescent="0.25">
      <c r="A441" s="1"/>
      <c r="B441" s="9"/>
      <c r="C441" s="1"/>
      <c r="D441" s="57" t="s">
        <v>1294</v>
      </c>
      <c r="E441" s="1" t="s">
        <v>961</v>
      </c>
      <c r="F441" s="1" t="s">
        <v>1295</v>
      </c>
      <c r="G441" s="1" t="s">
        <v>1714</v>
      </c>
      <c r="H441" s="43" t="s">
        <v>612</v>
      </c>
      <c r="I441" s="1"/>
      <c r="J441" s="24">
        <v>417</v>
      </c>
      <c r="K441" s="26"/>
      <c r="L441" s="26"/>
      <c r="M441" s="24">
        <v>100</v>
      </c>
      <c r="N441" s="26"/>
      <c r="O441" s="26"/>
      <c r="P441" s="24">
        <v>150</v>
      </c>
    </row>
    <row r="442" spans="1:16" s="5" customFormat="1" ht="16.5" customHeight="1" x14ac:dyDescent="0.25">
      <c r="A442" s="1"/>
      <c r="B442" s="9"/>
      <c r="C442" s="1"/>
      <c r="D442" s="57" t="s">
        <v>1296</v>
      </c>
      <c r="E442" s="1" t="s">
        <v>961</v>
      </c>
      <c r="F442" s="1" t="s">
        <v>267</v>
      </c>
      <c r="G442" s="1" t="s">
        <v>1714</v>
      </c>
      <c r="H442" s="43" t="s">
        <v>612</v>
      </c>
      <c r="I442" s="1"/>
      <c r="J442" s="24">
        <v>417</v>
      </c>
      <c r="K442" s="26"/>
      <c r="L442" s="26"/>
      <c r="M442" s="24"/>
      <c r="N442" s="26"/>
      <c r="O442" s="26"/>
      <c r="P442" s="24">
        <v>200</v>
      </c>
    </row>
    <row r="443" spans="1:16" s="5" customFormat="1" ht="16.5" customHeight="1" x14ac:dyDescent="0.25">
      <c r="A443" s="1"/>
      <c r="B443" s="9"/>
      <c r="C443" s="1"/>
      <c r="D443" s="57" t="s">
        <v>1297</v>
      </c>
      <c r="E443" s="1" t="s">
        <v>961</v>
      </c>
      <c r="F443" s="1" t="s">
        <v>232</v>
      </c>
      <c r="G443" s="1" t="s">
        <v>1714</v>
      </c>
      <c r="H443" s="43" t="s">
        <v>612</v>
      </c>
      <c r="I443" s="1"/>
      <c r="J443" s="24">
        <v>415</v>
      </c>
      <c r="K443" s="26"/>
      <c r="L443" s="26"/>
      <c r="M443" s="24"/>
      <c r="N443" s="26"/>
      <c r="O443" s="26"/>
      <c r="P443" s="24">
        <v>200</v>
      </c>
    </row>
    <row r="444" spans="1:16" s="5" customFormat="1" ht="16.5" customHeight="1" x14ac:dyDescent="0.25">
      <c r="A444" s="1"/>
      <c r="B444" s="9"/>
      <c r="C444" s="1"/>
      <c r="D444" s="57" t="s">
        <v>1225</v>
      </c>
      <c r="E444" s="1" t="s">
        <v>961</v>
      </c>
      <c r="F444" s="1" t="s">
        <v>603</v>
      </c>
      <c r="G444" s="1" t="s">
        <v>1714</v>
      </c>
      <c r="H444" s="43" t="s">
        <v>612</v>
      </c>
      <c r="I444" s="1"/>
      <c r="J444" s="24">
        <v>417</v>
      </c>
      <c r="K444" s="26"/>
      <c r="L444" s="26"/>
      <c r="M444" s="24"/>
      <c r="N444" s="26"/>
      <c r="O444" s="26"/>
      <c r="P444" s="24">
        <v>200</v>
      </c>
    </row>
    <row r="445" spans="1:16" s="5" customFormat="1" ht="16.5" customHeight="1" x14ac:dyDescent="0.25">
      <c r="A445" s="1"/>
      <c r="B445" s="9"/>
      <c r="C445" s="1"/>
      <c r="D445" s="57" t="s">
        <v>1298</v>
      </c>
      <c r="E445" s="1" t="s">
        <v>961</v>
      </c>
      <c r="F445" s="1" t="s">
        <v>198</v>
      </c>
      <c r="G445" s="1" t="s">
        <v>1714</v>
      </c>
      <c r="H445" s="43" t="s">
        <v>612</v>
      </c>
      <c r="I445" s="1"/>
      <c r="J445" s="24">
        <v>417</v>
      </c>
      <c r="K445" s="26"/>
      <c r="L445" s="26"/>
      <c r="M445" s="24"/>
      <c r="N445" s="26"/>
      <c r="O445" s="26"/>
      <c r="P445" s="24">
        <v>200</v>
      </c>
    </row>
    <row r="446" spans="1:16" s="5" customFormat="1" ht="16.5" customHeight="1" x14ac:dyDescent="0.25">
      <c r="A446" s="1"/>
      <c r="B446" s="9"/>
      <c r="C446" s="1"/>
      <c r="D446" s="57" t="s">
        <v>1299</v>
      </c>
      <c r="E446" s="1" t="s">
        <v>961</v>
      </c>
      <c r="F446" s="1" t="s">
        <v>198</v>
      </c>
      <c r="G446" s="1" t="s">
        <v>1714</v>
      </c>
      <c r="H446" s="43" t="s">
        <v>612</v>
      </c>
      <c r="I446" s="1"/>
      <c r="J446" s="24">
        <v>417</v>
      </c>
      <c r="K446" s="26"/>
      <c r="L446" s="26"/>
      <c r="M446" s="24"/>
      <c r="N446" s="26"/>
      <c r="O446" s="26"/>
      <c r="P446" s="24">
        <v>200</v>
      </c>
    </row>
    <row r="447" spans="1:16" s="5" customFormat="1" ht="16.5" customHeight="1" x14ac:dyDescent="0.25">
      <c r="A447" s="1"/>
      <c r="B447" s="9"/>
      <c r="C447" s="1"/>
      <c r="D447" s="78" t="s">
        <v>1300</v>
      </c>
      <c r="E447" s="1" t="s">
        <v>961</v>
      </c>
      <c r="F447" s="1" t="s">
        <v>562</v>
      </c>
      <c r="G447" s="1" t="s">
        <v>1714</v>
      </c>
      <c r="H447" s="43" t="s">
        <v>612</v>
      </c>
      <c r="I447" s="1"/>
      <c r="J447" s="24">
        <v>417</v>
      </c>
      <c r="K447" s="26"/>
      <c r="L447" s="26"/>
      <c r="M447" s="24"/>
      <c r="N447" s="26"/>
      <c r="O447" s="26"/>
      <c r="P447" s="24">
        <v>200</v>
      </c>
    </row>
    <row r="448" spans="1:16" s="5" customFormat="1" ht="16.5" customHeight="1" x14ac:dyDescent="0.25">
      <c r="A448" s="1"/>
      <c r="B448" s="9"/>
      <c r="C448" s="1"/>
      <c r="D448" s="78" t="s">
        <v>98</v>
      </c>
      <c r="E448" s="1" t="s">
        <v>961</v>
      </c>
      <c r="F448" s="1" t="s">
        <v>819</v>
      </c>
      <c r="G448" s="1" t="s">
        <v>1714</v>
      </c>
      <c r="H448" s="43" t="s">
        <v>612</v>
      </c>
      <c r="I448" s="1"/>
      <c r="J448" s="24">
        <v>417</v>
      </c>
      <c r="K448" s="26"/>
      <c r="L448" s="26"/>
      <c r="M448" s="24"/>
      <c r="N448" s="26"/>
      <c r="O448" s="26"/>
      <c r="P448" s="24">
        <v>200</v>
      </c>
    </row>
    <row r="449" spans="1:16" s="5" customFormat="1" ht="16.5" customHeight="1" x14ac:dyDescent="0.25">
      <c r="A449" s="1"/>
      <c r="B449" s="9"/>
      <c r="C449" s="1"/>
      <c r="D449" s="78" t="s">
        <v>1301</v>
      </c>
      <c r="E449" s="1" t="s">
        <v>961</v>
      </c>
      <c r="F449" s="1" t="s">
        <v>819</v>
      </c>
      <c r="G449" s="1" t="s">
        <v>1714</v>
      </c>
      <c r="H449" s="43" t="s">
        <v>612</v>
      </c>
      <c r="I449" s="1"/>
      <c r="J449" s="24">
        <v>415</v>
      </c>
      <c r="K449" s="26"/>
      <c r="L449" s="26"/>
      <c r="M449" s="24"/>
      <c r="N449" s="26"/>
      <c r="O449" s="26"/>
      <c r="P449" s="24">
        <v>200</v>
      </c>
    </row>
    <row r="450" spans="1:16" s="5" customFormat="1" ht="16.5" customHeight="1" x14ac:dyDescent="0.25">
      <c r="A450" s="1"/>
      <c r="B450" s="9"/>
      <c r="C450" s="1"/>
      <c r="D450" s="78" t="s">
        <v>98</v>
      </c>
      <c r="E450" s="1" t="s">
        <v>961</v>
      </c>
      <c r="F450" s="1" t="s">
        <v>309</v>
      </c>
      <c r="G450" s="1" t="s">
        <v>1714</v>
      </c>
      <c r="H450" s="43" t="s">
        <v>612</v>
      </c>
      <c r="I450" s="1"/>
      <c r="J450" s="24">
        <v>417</v>
      </c>
      <c r="K450" s="26"/>
      <c r="L450" s="26"/>
      <c r="M450" s="24"/>
      <c r="N450" s="26"/>
      <c r="O450" s="26"/>
      <c r="P450" s="24">
        <v>200</v>
      </c>
    </row>
    <row r="451" spans="1:16" s="5" customFormat="1" ht="16.5" customHeight="1" x14ac:dyDescent="0.25">
      <c r="A451" s="1"/>
      <c r="B451" s="9"/>
      <c r="C451" s="1"/>
      <c r="D451" s="78" t="s">
        <v>1302</v>
      </c>
      <c r="E451" s="1" t="s">
        <v>961</v>
      </c>
      <c r="F451" s="1" t="s">
        <v>1303</v>
      </c>
      <c r="G451" s="1" t="s">
        <v>1714</v>
      </c>
      <c r="H451" s="43" t="s">
        <v>612</v>
      </c>
      <c r="I451" s="1"/>
      <c r="J451" s="24">
        <v>417</v>
      </c>
      <c r="K451" s="26"/>
      <c r="L451" s="26"/>
      <c r="M451" s="24"/>
      <c r="N451" s="26"/>
      <c r="O451" s="26"/>
      <c r="P451" s="24">
        <v>200</v>
      </c>
    </row>
    <row r="452" spans="1:16" s="5" customFormat="1" ht="16.5" customHeight="1" x14ac:dyDescent="0.25">
      <c r="A452" s="1"/>
      <c r="B452" s="9"/>
      <c r="C452" s="1"/>
      <c r="D452" s="78" t="s">
        <v>98</v>
      </c>
      <c r="E452" s="1" t="s">
        <v>961</v>
      </c>
      <c r="F452" s="1" t="s">
        <v>298</v>
      </c>
      <c r="G452" s="1" t="s">
        <v>1714</v>
      </c>
      <c r="H452" s="43" t="s">
        <v>612</v>
      </c>
      <c r="I452" s="1"/>
      <c r="J452" s="24">
        <v>417</v>
      </c>
      <c r="K452" s="26"/>
      <c r="L452" s="26"/>
      <c r="M452" s="24"/>
      <c r="N452" s="26"/>
      <c r="O452" s="26"/>
      <c r="P452" s="24">
        <v>200</v>
      </c>
    </row>
    <row r="453" spans="1:16" s="5" customFormat="1" ht="16.5" customHeight="1" x14ac:dyDescent="0.25">
      <c r="A453" s="1"/>
      <c r="B453" s="9"/>
      <c r="C453" s="1"/>
      <c r="D453" s="78" t="s">
        <v>98</v>
      </c>
      <c r="E453" s="1" t="s">
        <v>961</v>
      </c>
      <c r="F453" s="1" t="s">
        <v>308</v>
      </c>
      <c r="G453" s="1" t="s">
        <v>1714</v>
      </c>
      <c r="H453" s="43" t="s">
        <v>612</v>
      </c>
      <c r="I453" s="1"/>
      <c r="J453" s="24">
        <v>415</v>
      </c>
      <c r="K453" s="26"/>
      <c r="L453" s="26"/>
      <c r="M453" s="24"/>
      <c r="N453" s="26"/>
      <c r="O453" s="26"/>
      <c r="P453" s="24">
        <v>200</v>
      </c>
    </row>
    <row r="454" spans="1:16" s="5" customFormat="1" ht="16.5" customHeight="1" x14ac:dyDescent="0.25">
      <c r="A454" s="1"/>
      <c r="B454" s="9"/>
      <c r="C454" s="1"/>
      <c r="D454" s="57" t="s">
        <v>1304</v>
      </c>
      <c r="E454" s="1" t="s">
        <v>961</v>
      </c>
      <c r="F454" s="1" t="s">
        <v>1749</v>
      </c>
      <c r="G454" s="1" t="s">
        <v>1714</v>
      </c>
      <c r="H454" s="43" t="s">
        <v>612</v>
      </c>
      <c r="I454" s="1"/>
      <c r="J454" s="24">
        <v>417</v>
      </c>
      <c r="K454" s="26"/>
      <c r="L454" s="26"/>
      <c r="M454" s="24"/>
      <c r="N454" s="26"/>
      <c r="O454" s="26"/>
      <c r="P454" s="24">
        <v>200</v>
      </c>
    </row>
    <row r="455" spans="1:16" s="5" customFormat="1" ht="16.5" customHeight="1" x14ac:dyDescent="0.25">
      <c r="A455" s="1"/>
      <c r="B455" s="9"/>
      <c r="C455" s="1"/>
      <c r="D455" s="57" t="s">
        <v>1305</v>
      </c>
      <c r="E455" s="1" t="s">
        <v>961</v>
      </c>
      <c r="F455" s="1" t="s">
        <v>1749</v>
      </c>
      <c r="G455" s="1" t="s">
        <v>1714</v>
      </c>
      <c r="H455" s="43" t="s">
        <v>612</v>
      </c>
      <c r="I455" s="1"/>
      <c r="J455" s="24">
        <v>417</v>
      </c>
      <c r="K455" s="26"/>
      <c r="L455" s="26"/>
      <c r="M455" s="24"/>
      <c r="N455" s="26"/>
      <c r="O455" s="26"/>
      <c r="P455" s="24">
        <v>200</v>
      </c>
    </row>
    <row r="456" spans="1:16" s="5" customFormat="1" ht="16.5" customHeight="1" x14ac:dyDescent="0.25">
      <c r="A456" s="1"/>
      <c r="B456" s="9"/>
      <c r="C456" s="1"/>
      <c r="D456" s="57"/>
      <c r="E456" s="1" t="s">
        <v>961</v>
      </c>
      <c r="F456" s="1" t="s">
        <v>1306</v>
      </c>
      <c r="G456" s="1" t="s">
        <v>1714</v>
      </c>
      <c r="H456" s="43" t="s">
        <v>612</v>
      </c>
      <c r="I456" s="1"/>
      <c r="J456" s="24">
        <v>417</v>
      </c>
      <c r="K456" s="26"/>
      <c r="L456" s="26"/>
      <c r="M456" s="24"/>
      <c r="N456" s="26"/>
      <c r="O456" s="26"/>
      <c r="P456" s="24">
        <v>200</v>
      </c>
    </row>
    <row r="457" spans="1:16" s="5" customFormat="1" ht="16.5" customHeight="1" x14ac:dyDescent="0.25">
      <c r="A457" s="1"/>
      <c r="B457" s="9"/>
      <c r="C457" s="1"/>
      <c r="D457" s="57"/>
      <c r="E457" s="1" t="s">
        <v>961</v>
      </c>
      <c r="F457" s="1" t="s">
        <v>1307</v>
      </c>
      <c r="G457" s="1" t="s">
        <v>1714</v>
      </c>
      <c r="H457" s="43" t="s">
        <v>612</v>
      </c>
      <c r="I457" s="1"/>
      <c r="J457" s="24">
        <v>417</v>
      </c>
      <c r="K457" s="26"/>
      <c r="L457" s="26"/>
      <c r="M457" s="24"/>
      <c r="N457" s="26"/>
      <c r="O457" s="26"/>
      <c r="P457" s="24">
        <v>200</v>
      </c>
    </row>
    <row r="458" spans="1:16" s="5" customFormat="1" ht="16.5" customHeight="1" x14ac:dyDescent="0.25">
      <c r="A458" s="1"/>
      <c r="B458" s="9"/>
      <c r="C458" s="1"/>
      <c r="D458" s="57"/>
      <c r="E458" s="1" t="s">
        <v>961</v>
      </c>
      <c r="F458" s="1" t="s">
        <v>1308</v>
      </c>
      <c r="G458" s="1" t="s">
        <v>1714</v>
      </c>
      <c r="H458" s="43" t="s">
        <v>612</v>
      </c>
      <c r="I458" s="1"/>
      <c r="J458" s="24">
        <v>417</v>
      </c>
      <c r="K458" s="26"/>
      <c r="L458" s="26"/>
      <c r="M458" s="24"/>
      <c r="N458" s="26"/>
      <c r="O458" s="26"/>
      <c r="P458" s="24">
        <v>200</v>
      </c>
    </row>
    <row r="459" spans="1:16" s="5" customFormat="1" ht="16.5" customHeight="1" x14ac:dyDescent="0.25">
      <c r="A459" s="1"/>
      <c r="B459" s="9"/>
      <c r="C459" s="1"/>
      <c r="D459" s="57"/>
      <c r="E459" s="1" t="s">
        <v>961</v>
      </c>
      <c r="F459" s="1" t="s">
        <v>1309</v>
      </c>
      <c r="G459" s="1" t="s">
        <v>1714</v>
      </c>
      <c r="H459" s="43" t="s">
        <v>612</v>
      </c>
      <c r="I459" s="1"/>
      <c r="J459" s="24">
        <v>415</v>
      </c>
      <c r="K459" s="26"/>
      <c r="L459" s="26"/>
      <c r="M459" s="24"/>
      <c r="N459" s="26"/>
      <c r="O459" s="26"/>
      <c r="P459" s="24">
        <v>200</v>
      </c>
    </row>
    <row r="460" spans="1:16" s="5" customFormat="1" ht="16.5" customHeight="1" x14ac:dyDescent="0.25">
      <c r="A460" s="1"/>
      <c r="B460" s="9"/>
      <c r="C460" s="1"/>
      <c r="D460" s="57"/>
      <c r="E460" s="1" t="s">
        <v>961</v>
      </c>
      <c r="F460" s="1" t="s">
        <v>560</v>
      </c>
      <c r="G460" s="1" t="s">
        <v>1714</v>
      </c>
      <c r="H460" s="43" t="s">
        <v>612</v>
      </c>
      <c r="I460" s="1"/>
      <c r="J460" s="24">
        <v>417</v>
      </c>
      <c r="K460" s="26"/>
      <c r="L460" s="26"/>
      <c r="M460" s="24"/>
      <c r="N460" s="26"/>
      <c r="O460" s="26"/>
      <c r="P460" s="24">
        <v>200</v>
      </c>
    </row>
    <row r="461" spans="1:16" s="5" customFormat="1" ht="16.5" customHeight="1" x14ac:dyDescent="0.25">
      <c r="A461" s="1"/>
      <c r="B461" s="9"/>
      <c r="C461" s="1"/>
      <c r="D461" s="57" t="s">
        <v>1310</v>
      </c>
      <c r="E461" s="1" t="s">
        <v>961</v>
      </c>
      <c r="F461" s="1" t="s">
        <v>270</v>
      </c>
      <c r="G461" s="1" t="s">
        <v>1714</v>
      </c>
      <c r="H461" s="43" t="s">
        <v>612</v>
      </c>
      <c r="I461" s="1"/>
      <c r="J461" s="24">
        <v>417</v>
      </c>
      <c r="K461" s="26"/>
      <c r="L461" s="26"/>
      <c r="M461" s="24"/>
      <c r="N461" s="26"/>
      <c r="O461" s="26"/>
      <c r="P461" s="24">
        <v>200</v>
      </c>
    </row>
    <row r="462" spans="1:16" s="5" customFormat="1" ht="16.5" customHeight="1" x14ac:dyDescent="0.25">
      <c r="A462" s="1"/>
      <c r="B462" s="9"/>
      <c r="C462" s="1"/>
      <c r="D462" s="57" t="s">
        <v>1311</v>
      </c>
      <c r="E462" s="1" t="s">
        <v>961</v>
      </c>
      <c r="F462" s="1" t="s">
        <v>270</v>
      </c>
      <c r="G462" s="1" t="s">
        <v>1714</v>
      </c>
      <c r="H462" s="43" t="s">
        <v>612</v>
      </c>
      <c r="I462" s="1"/>
      <c r="J462" s="24">
        <v>415</v>
      </c>
      <c r="K462" s="26"/>
      <c r="L462" s="26"/>
      <c r="M462" s="24"/>
      <c r="N462" s="26"/>
      <c r="O462" s="26"/>
      <c r="P462" s="24">
        <v>200</v>
      </c>
    </row>
    <row r="463" spans="1:16" s="5" customFormat="1" ht="16.5" customHeight="1" x14ac:dyDescent="0.25">
      <c r="A463" s="1"/>
      <c r="B463" s="9"/>
      <c r="C463" s="1"/>
      <c r="D463" s="57"/>
      <c r="E463" s="1" t="s">
        <v>961</v>
      </c>
      <c r="F463" s="1" t="s">
        <v>1312</v>
      </c>
      <c r="G463" s="1" t="s">
        <v>1714</v>
      </c>
      <c r="H463" s="43" t="s">
        <v>612</v>
      </c>
      <c r="I463" s="1"/>
      <c r="J463" s="24">
        <v>417</v>
      </c>
      <c r="K463" s="26"/>
      <c r="L463" s="26"/>
      <c r="M463" s="24"/>
      <c r="N463" s="26"/>
      <c r="O463" s="26"/>
      <c r="P463" s="24">
        <v>200</v>
      </c>
    </row>
    <row r="464" spans="1:16" s="5" customFormat="1" ht="16.5" customHeight="1" x14ac:dyDescent="0.25">
      <c r="A464" s="1"/>
      <c r="B464" s="9"/>
      <c r="C464" s="1"/>
      <c r="D464" s="57"/>
      <c r="E464" s="1" t="s">
        <v>961</v>
      </c>
      <c r="F464" s="1" t="s">
        <v>1313</v>
      </c>
      <c r="G464" s="1" t="s">
        <v>1714</v>
      </c>
      <c r="H464" s="43" t="s">
        <v>612</v>
      </c>
      <c r="I464" s="1"/>
      <c r="J464" s="24">
        <v>417</v>
      </c>
      <c r="K464" s="26"/>
      <c r="L464" s="26"/>
      <c r="M464" s="24"/>
      <c r="N464" s="26"/>
      <c r="O464" s="26"/>
      <c r="P464" s="24">
        <v>200</v>
      </c>
    </row>
    <row r="465" spans="1:16" s="5" customFormat="1" ht="16.5" customHeight="1" x14ac:dyDescent="0.25">
      <c r="A465" s="1"/>
      <c r="B465" s="9"/>
      <c r="C465" s="1"/>
      <c r="D465" s="57" t="s">
        <v>1314</v>
      </c>
      <c r="E465" s="1" t="s">
        <v>961</v>
      </c>
      <c r="F465" s="1" t="s">
        <v>824</v>
      </c>
      <c r="G465" s="1" t="s">
        <v>1714</v>
      </c>
      <c r="H465" s="43" t="s">
        <v>612</v>
      </c>
      <c r="I465" s="1"/>
      <c r="J465" s="24">
        <v>417</v>
      </c>
      <c r="K465" s="26"/>
      <c r="L465" s="26"/>
      <c r="M465" s="24"/>
      <c r="N465" s="26"/>
      <c r="O465" s="26"/>
      <c r="P465" s="24">
        <v>200</v>
      </c>
    </row>
    <row r="466" spans="1:16" s="5" customFormat="1" ht="16.5" customHeight="1" x14ac:dyDescent="0.25">
      <c r="A466" s="1"/>
      <c r="B466" s="9"/>
      <c r="C466" s="1"/>
      <c r="D466" s="57" t="s">
        <v>1315</v>
      </c>
      <c r="E466" s="1" t="s">
        <v>961</v>
      </c>
      <c r="F466" s="1" t="s">
        <v>234</v>
      </c>
      <c r="G466" s="1" t="s">
        <v>1714</v>
      </c>
      <c r="H466" s="43" t="s">
        <v>612</v>
      </c>
      <c r="I466" s="1"/>
      <c r="J466" s="24">
        <v>417</v>
      </c>
      <c r="K466" s="26"/>
      <c r="L466" s="26"/>
      <c r="M466" s="24"/>
      <c r="N466" s="26"/>
      <c r="O466" s="26"/>
      <c r="P466" s="24">
        <v>200</v>
      </c>
    </row>
    <row r="467" spans="1:16" s="5" customFormat="1" ht="16.5" customHeight="1" x14ac:dyDescent="0.25">
      <c r="A467" s="1"/>
      <c r="B467" s="9"/>
      <c r="C467" s="1"/>
      <c r="D467" s="57" t="s">
        <v>98</v>
      </c>
      <c r="E467" s="1" t="s">
        <v>961</v>
      </c>
      <c r="F467" s="1" t="s">
        <v>1316</v>
      </c>
      <c r="G467" s="1" t="s">
        <v>1714</v>
      </c>
      <c r="H467" s="43" t="s">
        <v>612</v>
      </c>
      <c r="I467" s="1"/>
      <c r="J467" s="24">
        <v>417</v>
      </c>
      <c r="K467" s="26"/>
      <c r="L467" s="26"/>
      <c r="M467" s="24"/>
      <c r="N467" s="26"/>
      <c r="O467" s="26"/>
      <c r="P467" s="24">
        <v>200</v>
      </c>
    </row>
    <row r="468" spans="1:16" s="5" customFormat="1" ht="16.5" customHeight="1" x14ac:dyDescent="0.25">
      <c r="A468" s="1"/>
      <c r="B468" s="9"/>
      <c r="C468" s="1"/>
      <c r="D468" s="57" t="s">
        <v>1317</v>
      </c>
      <c r="E468" s="3" t="s">
        <v>961</v>
      </c>
      <c r="F468" s="1" t="s">
        <v>144</v>
      </c>
      <c r="G468" s="1" t="s">
        <v>1714</v>
      </c>
      <c r="H468" s="43" t="s">
        <v>612</v>
      </c>
      <c r="I468" s="1"/>
      <c r="J468" s="24">
        <v>417</v>
      </c>
      <c r="K468" s="26"/>
      <c r="L468" s="26"/>
      <c r="M468" s="24"/>
      <c r="N468" s="26"/>
      <c r="O468" s="26"/>
      <c r="P468" s="24">
        <v>200</v>
      </c>
    </row>
    <row r="469" spans="1:16" s="5" customFormat="1" ht="16.5" customHeight="1" x14ac:dyDescent="0.25">
      <c r="A469" s="1"/>
      <c r="B469" s="9"/>
      <c r="C469" s="1"/>
      <c r="D469" s="57" t="s">
        <v>1318</v>
      </c>
      <c r="E469" s="1" t="s">
        <v>961</v>
      </c>
      <c r="F469" s="1" t="s">
        <v>1319</v>
      </c>
      <c r="G469" s="1" t="s">
        <v>1714</v>
      </c>
      <c r="H469" s="43" t="s">
        <v>612</v>
      </c>
      <c r="I469" s="1"/>
      <c r="J469" s="24">
        <v>415</v>
      </c>
      <c r="K469" s="26"/>
      <c r="L469" s="26"/>
      <c r="M469" s="24"/>
      <c r="N469" s="26"/>
      <c r="O469" s="26"/>
      <c r="P469" s="24">
        <v>200</v>
      </c>
    </row>
    <row r="470" spans="1:16" s="5" customFormat="1" ht="16.5" customHeight="1" x14ac:dyDescent="0.25">
      <c r="A470" s="1"/>
      <c r="B470" s="9"/>
      <c r="C470" s="1"/>
      <c r="D470" s="57" t="s">
        <v>1320</v>
      </c>
      <c r="E470" s="1" t="s">
        <v>961</v>
      </c>
      <c r="F470" s="1" t="s">
        <v>449</v>
      </c>
      <c r="G470" s="1" t="s">
        <v>1714</v>
      </c>
      <c r="H470" s="43" t="s">
        <v>612</v>
      </c>
      <c r="I470" s="1"/>
      <c r="J470" s="24">
        <v>417</v>
      </c>
      <c r="K470" s="26"/>
      <c r="L470" s="26"/>
      <c r="M470" s="24"/>
      <c r="N470" s="26"/>
      <c r="O470" s="26"/>
      <c r="P470" s="24">
        <v>200</v>
      </c>
    </row>
    <row r="471" spans="1:16" s="5" customFormat="1" ht="16.5" customHeight="1" x14ac:dyDescent="0.25">
      <c r="A471" s="1"/>
      <c r="B471" s="9"/>
      <c r="C471" s="1"/>
      <c r="D471" s="23" t="s">
        <v>1205</v>
      </c>
      <c r="E471" s="1" t="s">
        <v>961</v>
      </c>
      <c r="F471" s="1" t="s">
        <v>1321</v>
      </c>
      <c r="G471" s="1" t="s">
        <v>1714</v>
      </c>
      <c r="H471" s="43" t="s">
        <v>612</v>
      </c>
      <c r="I471" s="1"/>
      <c r="J471" s="24">
        <v>417</v>
      </c>
      <c r="K471" s="26"/>
      <c r="L471" s="26"/>
      <c r="M471" s="24"/>
      <c r="N471" s="26"/>
      <c r="O471" s="26"/>
      <c r="P471" s="24">
        <v>200</v>
      </c>
    </row>
    <row r="472" spans="1:16" s="5" customFormat="1" ht="16.5" customHeight="1" x14ac:dyDescent="0.25">
      <c r="A472" s="1"/>
      <c r="B472" s="9"/>
      <c r="C472" s="1"/>
      <c r="D472" s="1"/>
      <c r="E472" s="1" t="s">
        <v>961</v>
      </c>
      <c r="F472" s="1" t="s">
        <v>1322</v>
      </c>
      <c r="G472" s="1" t="s">
        <v>1714</v>
      </c>
      <c r="H472" s="43" t="s">
        <v>612</v>
      </c>
      <c r="I472" s="1"/>
      <c r="J472" s="24">
        <v>417</v>
      </c>
      <c r="K472" s="26"/>
      <c r="L472" s="26"/>
      <c r="M472" s="24"/>
      <c r="N472" s="26"/>
      <c r="O472" s="26"/>
      <c r="P472" s="24">
        <v>200</v>
      </c>
    </row>
    <row r="473" spans="1:16" s="5" customFormat="1" ht="16.5" customHeight="1" x14ac:dyDescent="0.25">
      <c r="A473" s="1"/>
      <c r="B473" s="9"/>
      <c r="C473" s="1"/>
      <c r="D473" s="1"/>
      <c r="E473" s="1" t="s">
        <v>961</v>
      </c>
      <c r="F473" s="1" t="s">
        <v>1323</v>
      </c>
      <c r="G473" s="1" t="s">
        <v>1714</v>
      </c>
      <c r="H473" s="43" t="s">
        <v>612</v>
      </c>
      <c r="I473" s="1"/>
      <c r="J473" s="24">
        <v>417</v>
      </c>
      <c r="K473" s="26"/>
      <c r="L473" s="26"/>
      <c r="M473" s="24"/>
      <c r="N473" s="26"/>
      <c r="O473" s="26"/>
      <c r="P473" s="24">
        <v>200</v>
      </c>
    </row>
    <row r="474" spans="1:16" s="5" customFormat="1" ht="16.5" customHeight="1" x14ac:dyDescent="0.25">
      <c r="A474" s="1"/>
      <c r="B474" s="9"/>
      <c r="C474" s="1"/>
      <c r="D474" s="57" t="s">
        <v>1324</v>
      </c>
      <c r="E474" s="1" t="s">
        <v>961</v>
      </c>
      <c r="F474" s="1" t="s">
        <v>180</v>
      </c>
      <c r="G474" s="1" t="s">
        <v>1714</v>
      </c>
      <c r="H474" s="43" t="s">
        <v>612</v>
      </c>
      <c r="I474" s="1"/>
      <c r="J474" s="24">
        <v>417</v>
      </c>
      <c r="K474" s="26"/>
      <c r="L474" s="26"/>
      <c r="M474" s="24"/>
      <c r="N474" s="26"/>
      <c r="O474" s="26"/>
      <c r="P474" s="24">
        <v>200</v>
      </c>
    </row>
    <row r="475" spans="1:16" s="5" customFormat="1" ht="16.5" customHeight="1" x14ac:dyDescent="0.25">
      <c r="A475" s="1"/>
      <c r="B475" s="9"/>
      <c r="C475" s="1"/>
      <c r="D475" s="57" t="s">
        <v>1325</v>
      </c>
      <c r="E475" s="1" t="s">
        <v>961</v>
      </c>
      <c r="F475" s="1" t="s">
        <v>180</v>
      </c>
      <c r="G475" s="1" t="s">
        <v>1714</v>
      </c>
      <c r="H475" s="43" t="s">
        <v>612</v>
      </c>
      <c r="I475" s="1"/>
      <c r="J475" s="24">
        <v>415</v>
      </c>
      <c r="K475" s="26"/>
      <c r="L475" s="26"/>
      <c r="M475" s="24"/>
      <c r="N475" s="26"/>
      <c r="O475" s="26"/>
      <c r="P475" s="24">
        <v>200</v>
      </c>
    </row>
    <row r="476" spans="1:16" s="5" customFormat="1" ht="16.5" customHeight="1" x14ac:dyDescent="0.25">
      <c r="A476" s="1"/>
      <c r="B476" s="9"/>
      <c r="C476" s="1"/>
      <c r="D476" s="57"/>
      <c r="E476" s="1" t="s">
        <v>961</v>
      </c>
      <c r="F476" s="1" t="s">
        <v>437</v>
      </c>
      <c r="G476" s="1" t="s">
        <v>1714</v>
      </c>
      <c r="H476" s="43" t="s">
        <v>612</v>
      </c>
      <c r="I476" s="1"/>
      <c r="J476" s="24">
        <v>417</v>
      </c>
      <c r="K476" s="26"/>
      <c r="L476" s="26"/>
      <c r="M476" s="24"/>
      <c r="N476" s="26"/>
      <c r="O476" s="26"/>
      <c r="P476" s="24">
        <v>200</v>
      </c>
    </row>
    <row r="477" spans="1:16" s="5" customFormat="1" ht="16.5" customHeight="1" x14ac:dyDescent="0.25">
      <c r="A477" s="1"/>
      <c r="B477" s="9"/>
      <c r="C477" s="1"/>
      <c r="D477" s="57" t="s">
        <v>1326</v>
      </c>
      <c r="E477" s="1" t="s">
        <v>961</v>
      </c>
      <c r="F477" s="1" t="s">
        <v>239</v>
      </c>
      <c r="G477" s="1" t="s">
        <v>1714</v>
      </c>
      <c r="H477" s="43" t="s">
        <v>612</v>
      </c>
      <c r="I477" s="1"/>
      <c r="J477" s="24">
        <v>417</v>
      </c>
      <c r="K477" s="26"/>
      <c r="L477" s="26"/>
      <c r="M477" s="24"/>
      <c r="N477" s="26"/>
      <c r="O477" s="26"/>
      <c r="P477" s="24">
        <v>200</v>
      </c>
    </row>
    <row r="478" spans="1:16" s="5" customFormat="1" ht="16.5" customHeight="1" x14ac:dyDescent="0.25">
      <c r="A478" s="1"/>
      <c r="B478" s="9"/>
      <c r="C478" s="1"/>
      <c r="D478" s="57" t="s">
        <v>1327</v>
      </c>
      <c r="E478" s="1" t="s">
        <v>961</v>
      </c>
      <c r="F478" s="1" t="s">
        <v>1328</v>
      </c>
      <c r="G478" s="1" t="s">
        <v>1714</v>
      </c>
      <c r="H478" s="43" t="s">
        <v>612</v>
      </c>
      <c r="I478" s="1"/>
      <c r="J478" s="24">
        <v>417</v>
      </c>
      <c r="K478" s="26"/>
      <c r="L478" s="26"/>
      <c r="M478" s="24"/>
      <c r="N478" s="26"/>
      <c r="O478" s="26"/>
      <c r="P478" s="24">
        <v>200</v>
      </c>
    </row>
    <row r="479" spans="1:16" s="5" customFormat="1" ht="16.5" customHeight="1" x14ac:dyDescent="0.25">
      <c r="A479" s="1"/>
      <c r="B479" s="9"/>
      <c r="C479" s="1"/>
      <c r="D479" s="57" t="s">
        <v>1329</v>
      </c>
      <c r="E479" s="1" t="s">
        <v>961</v>
      </c>
      <c r="F479" s="1" t="s">
        <v>1328</v>
      </c>
      <c r="G479" s="1" t="s">
        <v>1714</v>
      </c>
      <c r="H479" s="43" t="s">
        <v>612</v>
      </c>
      <c r="I479" s="1"/>
      <c r="J479" s="24">
        <v>417</v>
      </c>
      <c r="K479" s="26"/>
      <c r="L479" s="26"/>
      <c r="M479" s="24"/>
      <c r="N479" s="26"/>
      <c r="O479" s="26"/>
      <c r="P479" s="24">
        <v>200</v>
      </c>
    </row>
    <row r="480" spans="1:16" s="5" customFormat="1" ht="16.5" customHeight="1" x14ac:dyDescent="0.25">
      <c r="A480" s="1"/>
      <c r="B480" s="9"/>
      <c r="C480" s="1"/>
      <c r="D480" s="57"/>
      <c r="E480" s="1" t="s">
        <v>961</v>
      </c>
      <c r="F480" s="1" t="s">
        <v>1330</v>
      </c>
      <c r="G480" s="1" t="s">
        <v>1714</v>
      </c>
      <c r="H480" s="43" t="s">
        <v>612</v>
      </c>
      <c r="I480" s="1"/>
      <c r="J480" s="24">
        <v>417</v>
      </c>
      <c r="K480" s="26"/>
      <c r="L480" s="26"/>
      <c r="M480" s="24"/>
      <c r="N480" s="26"/>
      <c r="O480" s="26"/>
      <c r="P480" s="24">
        <v>200</v>
      </c>
    </row>
    <row r="481" spans="1:16" ht="17.25" customHeight="1" x14ac:dyDescent="0.25">
      <c r="A481" s="5" t="s">
        <v>44</v>
      </c>
      <c r="C481" s="5"/>
      <c r="D481" s="5"/>
      <c r="E481" s="12" t="s">
        <v>1820</v>
      </c>
      <c r="F481" s="12" t="s">
        <v>1819</v>
      </c>
      <c r="G481" s="1" t="s">
        <v>1714</v>
      </c>
      <c r="H481" s="8" t="s">
        <v>629</v>
      </c>
      <c r="I481" s="5"/>
      <c r="J481" s="2">
        <v>417</v>
      </c>
      <c r="K481" s="62"/>
      <c r="L481" s="62"/>
      <c r="M481" s="2"/>
      <c r="N481" s="62"/>
      <c r="O481" s="62"/>
      <c r="P481" s="2">
        <v>2</v>
      </c>
    </row>
    <row r="482" spans="1:16" ht="17.25" customHeight="1" x14ac:dyDescent="0.25">
      <c r="A482" s="5"/>
      <c r="C482" s="5"/>
      <c r="D482" s="5"/>
      <c r="E482" s="12"/>
      <c r="F482" s="12"/>
      <c r="H482" s="8"/>
      <c r="I482" s="5"/>
      <c r="J482" s="2"/>
      <c r="K482" s="62"/>
      <c r="L482" s="62"/>
      <c r="M482" s="2"/>
      <c r="N482" s="62"/>
      <c r="O482" s="62"/>
      <c r="P482" s="2">
        <v>200</v>
      </c>
    </row>
    <row r="483" spans="1:16" ht="17.25" customHeight="1" x14ac:dyDescent="0.25">
      <c r="A483" s="5" t="s">
        <v>44</v>
      </c>
      <c r="C483" s="5"/>
      <c r="D483" s="5"/>
      <c r="E483" s="12" t="s">
        <v>1727</v>
      </c>
      <c r="F483" s="12" t="s">
        <v>1052</v>
      </c>
      <c r="G483" s="1" t="s">
        <v>1714</v>
      </c>
      <c r="H483" s="8" t="s">
        <v>629</v>
      </c>
      <c r="I483" s="5"/>
      <c r="J483" s="2">
        <v>417</v>
      </c>
      <c r="K483" s="62"/>
      <c r="L483" s="62"/>
      <c r="M483" s="2"/>
      <c r="N483" s="62"/>
      <c r="O483" s="62"/>
      <c r="P483" s="2">
        <v>2</v>
      </c>
    </row>
    <row r="484" spans="1:16" ht="17.25" customHeight="1" x14ac:dyDescent="0.25">
      <c r="A484" s="5"/>
      <c r="C484" s="5"/>
      <c r="D484" s="5"/>
      <c r="E484" s="12"/>
      <c r="F484" s="12"/>
      <c r="H484" s="8"/>
      <c r="I484" s="5"/>
      <c r="J484" s="2"/>
      <c r="K484" s="62"/>
      <c r="L484" s="62"/>
      <c r="M484" s="2"/>
      <c r="N484" s="62"/>
      <c r="O484" s="62"/>
      <c r="P484" s="2">
        <v>200</v>
      </c>
    </row>
    <row r="485" spans="1:16" ht="17.25" customHeight="1" x14ac:dyDescent="0.25">
      <c r="A485" s="5" t="s">
        <v>44</v>
      </c>
      <c r="C485" s="5"/>
      <c r="D485" s="5"/>
      <c r="E485" s="12" t="s">
        <v>1729</v>
      </c>
      <c r="F485" s="12" t="s">
        <v>1728</v>
      </c>
      <c r="G485" s="1" t="s">
        <v>1714</v>
      </c>
      <c r="H485" s="8" t="s">
        <v>629</v>
      </c>
      <c r="I485" s="5"/>
      <c r="J485" s="2">
        <v>417</v>
      </c>
      <c r="K485" s="62"/>
      <c r="L485" s="62"/>
      <c r="M485" s="2"/>
      <c r="N485" s="62"/>
      <c r="O485" s="62"/>
      <c r="P485" s="2">
        <v>2</v>
      </c>
    </row>
    <row r="486" spans="1:16" ht="17.25" customHeight="1" x14ac:dyDescent="0.25">
      <c r="A486" s="5"/>
      <c r="C486" s="5"/>
      <c r="D486" s="5"/>
      <c r="E486" s="12"/>
      <c r="F486" s="12"/>
      <c r="H486" s="8"/>
      <c r="I486" s="5"/>
      <c r="J486" s="2"/>
      <c r="K486" s="62"/>
      <c r="L486" s="62"/>
      <c r="M486" s="2"/>
      <c r="N486" s="62"/>
      <c r="O486" s="62"/>
      <c r="P486" s="2">
        <v>200</v>
      </c>
    </row>
    <row r="487" spans="1:16" ht="17.25" customHeight="1" x14ac:dyDescent="0.25">
      <c r="A487" s="5" t="s">
        <v>44</v>
      </c>
      <c r="C487" s="5"/>
      <c r="D487" s="5"/>
      <c r="E487" s="12" t="s">
        <v>1731</v>
      </c>
      <c r="F487" s="12" t="s">
        <v>1730</v>
      </c>
      <c r="G487" s="1" t="s">
        <v>1714</v>
      </c>
      <c r="H487" s="8" t="s">
        <v>629</v>
      </c>
      <c r="I487" s="5"/>
      <c r="J487" s="2">
        <v>417</v>
      </c>
      <c r="K487" s="62"/>
      <c r="L487" s="62"/>
      <c r="M487" s="2"/>
      <c r="N487" s="62"/>
      <c r="O487" s="62"/>
      <c r="P487" s="2">
        <v>2</v>
      </c>
    </row>
    <row r="488" spans="1:16" ht="17.25" customHeight="1" x14ac:dyDescent="0.25">
      <c r="A488" s="5"/>
      <c r="C488" s="5"/>
      <c r="D488" s="5"/>
      <c r="E488" s="12"/>
      <c r="F488" s="12"/>
      <c r="G488" s="12"/>
      <c r="H488" s="8"/>
      <c r="I488" s="5"/>
      <c r="J488" s="2"/>
      <c r="K488" s="62"/>
      <c r="L488" s="62"/>
      <c r="M488" s="2"/>
      <c r="N488" s="62"/>
      <c r="O488" s="62"/>
      <c r="P488" s="2">
        <v>200</v>
      </c>
    </row>
    <row r="489" spans="1:16" s="5" customFormat="1" ht="16.5" customHeight="1" x14ac:dyDescent="0.25">
      <c r="A489" s="1" t="s">
        <v>44</v>
      </c>
      <c r="B489" s="9"/>
      <c r="C489" s="1"/>
      <c r="D489" s="57" t="s">
        <v>1331</v>
      </c>
      <c r="E489" s="1" t="s">
        <v>961</v>
      </c>
      <c r="F489" s="1" t="s">
        <v>473</v>
      </c>
      <c r="G489" s="1" t="s">
        <v>1714</v>
      </c>
      <c r="H489" s="43" t="s">
        <v>612</v>
      </c>
      <c r="I489" s="1"/>
      <c r="J489" s="24">
        <v>417</v>
      </c>
      <c r="K489" s="26"/>
      <c r="L489" s="26"/>
      <c r="M489" s="24"/>
      <c r="N489" s="26"/>
      <c r="O489" s="26"/>
      <c r="P489" s="24">
        <v>200</v>
      </c>
    </row>
    <row r="490" spans="1:16" s="5" customFormat="1" ht="16.5" customHeight="1" x14ac:dyDescent="0.25">
      <c r="A490" s="1" t="s">
        <v>44</v>
      </c>
      <c r="B490" s="9"/>
      <c r="C490" s="1"/>
      <c r="D490" s="57" t="s">
        <v>1332</v>
      </c>
      <c r="E490" s="1" t="s">
        <v>961</v>
      </c>
      <c r="F490" s="1" t="s">
        <v>1146</v>
      </c>
      <c r="G490" s="1" t="s">
        <v>1714</v>
      </c>
      <c r="H490" s="43" t="s">
        <v>612</v>
      </c>
      <c r="I490" s="1"/>
      <c r="J490" s="24">
        <v>417</v>
      </c>
      <c r="K490" s="26"/>
      <c r="L490" s="26"/>
      <c r="M490" s="24"/>
      <c r="N490" s="26"/>
      <c r="O490" s="26"/>
      <c r="P490" s="24">
        <v>200</v>
      </c>
    </row>
    <row r="491" spans="1:16" s="5" customFormat="1" ht="16.5" customHeight="1" x14ac:dyDescent="0.25">
      <c r="A491" s="1" t="s">
        <v>44</v>
      </c>
      <c r="B491" s="9"/>
      <c r="C491" s="1"/>
      <c r="D491" s="57" t="s">
        <v>1333</v>
      </c>
      <c r="E491" s="1" t="s">
        <v>961</v>
      </c>
      <c r="F491" s="1" t="s">
        <v>570</v>
      </c>
      <c r="G491" s="1" t="s">
        <v>1714</v>
      </c>
      <c r="H491" s="43" t="s">
        <v>612</v>
      </c>
      <c r="I491" s="1"/>
      <c r="J491" s="24">
        <v>417</v>
      </c>
      <c r="K491" s="26"/>
      <c r="L491" s="26"/>
      <c r="M491" s="24"/>
      <c r="N491" s="26"/>
      <c r="O491" s="26"/>
      <c r="P491" s="24">
        <v>200</v>
      </c>
    </row>
    <row r="492" spans="1:16" s="5" customFormat="1" ht="16.5" customHeight="1" x14ac:dyDescent="0.25">
      <c r="A492" s="1" t="s">
        <v>44</v>
      </c>
      <c r="B492" s="9"/>
      <c r="C492" s="1"/>
      <c r="D492" s="23" t="s">
        <v>98</v>
      </c>
      <c r="E492" s="1" t="s">
        <v>961</v>
      </c>
      <c r="F492" s="1" t="s">
        <v>572</v>
      </c>
      <c r="G492" s="1" t="s">
        <v>1714</v>
      </c>
      <c r="H492" s="43" t="s">
        <v>612</v>
      </c>
      <c r="I492" s="1"/>
      <c r="J492" s="24">
        <v>415</v>
      </c>
      <c r="K492" s="26"/>
      <c r="L492" s="26"/>
      <c r="M492" s="24">
        <v>100</v>
      </c>
      <c r="N492" s="26"/>
      <c r="O492" s="26"/>
      <c r="P492" s="24">
        <v>100</v>
      </c>
    </row>
    <row r="493" spans="1:16" s="5" customFormat="1" ht="16.5" customHeight="1" x14ac:dyDescent="0.25">
      <c r="A493" s="1"/>
      <c r="B493" s="9"/>
      <c r="C493" s="1"/>
      <c r="D493" s="78" t="s">
        <v>98</v>
      </c>
      <c r="E493" s="1" t="s">
        <v>961</v>
      </c>
      <c r="F493" s="1" t="s">
        <v>1011</v>
      </c>
      <c r="G493" s="1" t="s">
        <v>1714</v>
      </c>
      <c r="H493" s="43" t="s">
        <v>612</v>
      </c>
      <c r="I493" s="1"/>
      <c r="J493" s="24">
        <v>417</v>
      </c>
      <c r="K493" s="26"/>
      <c r="L493" s="26"/>
      <c r="M493" s="24"/>
      <c r="N493" s="26"/>
      <c r="O493" s="26"/>
      <c r="P493" s="24">
        <v>200</v>
      </c>
    </row>
    <row r="494" spans="1:16" s="5" customFormat="1" ht="16.5" customHeight="1" x14ac:dyDescent="0.25">
      <c r="A494" s="1"/>
      <c r="B494" s="9"/>
      <c r="C494" s="1"/>
      <c r="D494" s="57" t="s">
        <v>1334</v>
      </c>
      <c r="E494" s="1" t="s">
        <v>961</v>
      </c>
      <c r="F494" s="1" t="s">
        <v>1335</v>
      </c>
      <c r="G494" s="1" t="s">
        <v>1714</v>
      </c>
      <c r="H494" s="43" t="s">
        <v>612</v>
      </c>
      <c r="I494" s="1"/>
      <c r="J494" s="24">
        <v>417</v>
      </c>
      <c r="K494" s="26"/>
      <c r="L494" s="26"/>
      <c r="M494" s="24"/>
      <c r="N494" s="26"/>
      <c r="O494" s="26"/>
      <c r="P494" s="24">
        <v>200</v>
      </c>
    </row>
    <row r="495" spans="1:16" s="5" customFormat="1" ht="16.5" customHeight="1" x14ac:dyDescent="0.25">
      <c r="A495" s="1"/>
      <c r="B495" s="9"/>
      <c r="C495" s="1"/>
      <c r="D495" s="78" t="s">
        <v>1801</v>
      </c>
      <c r="E495" s="1" t="s">
        <v>961</v>
      </c>
      <c r="F495" s="1" t="s">
        <v>241</v>
      </c>
      <c r="G495" s="1" t="s">
        <v>1714</v>
      </c>
      <c r="H495" s="43" t="s">
        <v>612</v>
      </c>
      <c r="I495" s="1"/>
      <c r="J495" s="24">
        <v>417</v>
      </c>
      <c r="K495" s="26"/>
      <c r="L495" s="26"/>
      <c r="M495" s="24"/>
      <c r="N495" s="26"/>
      <c r="O495" s="26"/>
      <c r="P495" s="24">
        <v>2</v>
      </c>
    </row>
    <row r="496" spans="1:16" s="5" customFormat="1" ht="16.5" customHeight="1" x14ac:dyDescent="0.25">
      <c r="A496" s="1"/>
      <c r="B496" s="9"/>
      <c r="C496" s="1"/>
      <c r="D496" s="57" t="s">
        <v>1279</v>
      </c>
      <c r="E496" s="1" t="s">
        <v>961</v>
      </c>
      <c r="F496" s="1" t="s">
        <v>1802</v>
      </c>
      <c r="G496" s="1" t="s">
        <v>1714</v>
      </c>
      <c r="H496" s="43" t="s">
        <v>612</v>
      </c>
      <c r="I496" s="1"/>
      <c r="J496" s="24">
        <v>417</v>
      </c>
      <c r="K496" s="26"/>
      <c r="L496" s="26"/>
      <c r="M496" s="24"/>
      <c r="N496" s="26"/>
      <c r="O496" s="26"/>
      <c r="P496" s="24">
        <v>2</v>
      </c>
    </row>
    <row r="497" spans="1:16" s="5" customFormat="1" ht="16.5" customHeight="1" x14ac:dyDescent="0.25">
      <c r="A497" s="1"/>
      <c r="B497" s="9"/>
      <c r="C497" s="1"/>
      <c r="D497" s="57" t="s">
        <v>98</v>
      </c>
      <c r="E497" s="1" t="s">
        <v>961</v>
      </c>
      <c r="F497" s="1" t="s">
        <v>1336</v>
      </c>
      <c r="G497" s="1" t="s">
        <v>1714</v>
      </c>
      <c r="H497" s="43" t="s">
        <v>612</v>
      </c>
      <c r="I497" s="1"/>
      <c r="J497" s="24">
        <v>417</v>
      </c>
      <c r="K497" s="26"/>
      <c r="L497" s="26"/>
      <c r="M497" s="24"/>
      <c r="N497" s="26"/>
      <c r="O497" s="26"/>
      <c r="P497" s="24">
        <v>200</v>
      </c>
    </row>
    <row r="498" spans="1:16" s="5" customFormat="1" ht="16.5" customHeight="1" x14ac:dyDescent="0.25">
      <c r="A498" s="1"/>
      <c r="B498" s="9"/>
      <c r="C498" s="1"/>
      <c r="D498" s="57" t="s">
        <v>1337</v>
      </c>
      <c r="E498" s="1" t="s">
        <v>961</v>
      </c>
      <c r="F498" s="1" t="s">
        <v>202</v>
      </c>
      <c r="G498" s="1" t="s">
        <v>1714</v>
      </c>
      <c r="H498" s="43" t="s">
        <v>612</v>
      </c>
      <c r="I498" s="1"/>
      <c r="J498" s="24">
        <v>417</v>
      </c>
      <c r="K498" s="26"/>
      <c r="L498" s="26"/>
      <c r="M498" s="24"/>
      <c r="N498" s="26"/>
      <c r="O498" s="26"/>
      <c r="P498" s="24">
        <v>200</v>
      </c>
    </row>
    <row r="499" spans="1:16" s="5" customFormat="1" ht="16.5" customHeight="1" x14ac:dyDescent="0.25">
      <c r="A499" s="1"/>
      <c r="B499" s="9"/>
      <c r="C499" s="1"/>
      <c r="D499" s="57" t="s">
        <v>1338</v>
      </c>
      <c r="E499" s="1" t="s">
        <v>961</v>
      </c>
      <c r="F499" s="1" t="s">
        <v>1339</v>
      </c>
      <c r="G499" s="1" t="s">
        <v>1714</v>
      </c>
      <c r="H499" s="43" t="s">
        <v>612</v>
      </c>
      <c r="I499" s="1"/>
      <c r="J499" s="24">
        <v>417</v>
      </c>
      <c r="K499" s="26"/>
      <c r="L499" s="26"/>
      <c r="M499" s="24"/>
      <c r="N499" s="26"/>
      <c r="O499" s="26"/>
      <c r="P499" s="24">
        <v>200</v>
      </c>
    </row>
    <row r="500" spans="1:16" s="5" customFormat="1" ht="16.5" customHeight="1" x14ac:dyDescent="0.25">
      <c r="A500" s="1"/>
      <c r="B500" s="9"/>
      <c r="C500" s="1"/>
      <c r="D500" s="78" t="s">
        <v>1340</v>
      </c>
      <c r="E500" s="1" t="s">
        <v>961</v>
      </c>
      <c r="F500" s="1" t="s">
        <v>203</v>
      </c>
      <c r="G500" s="1" t="s">
        <v>1714</v>
      </c>
      <c r="H500" s="43" t="s">
        <v>612</v>
      </c>
      <c r="I500" s="1"/>
      <c r="J500" s="24">
        <v>417</v>
      </c>
      <c r="K500" s="26"/>
      <c r="L500" s="26"/>
      <c r="M500" s="24"/>
      <c r="N500" s="26"/>
      <c r="O500" s="26"/>
      <c r="P500" s="24">
        <v>200</v>
      </c>
    </row>
    <row r="501" spans="1:16" s="5" customFormat="1" ht="16.5" customHeight="1" x14ac:dyDescent="0.25">
      <c r="A501" s="1" t="s">
        <v>150</v>
      </c>
      <c r="B501" s="9"/>
      <c r="C501" s="1"/>
      <c r="D501" s="1"/>
      <c r="E501" s="1" t="s">
        <v>961</v>
      </c>
      <c r="F501" s="1" t="s">
        <v>478</v>
      </c>
      <c r="G501" s="1" t="s">
        <v>1714</v>
      </c>
      <c r="H501" s="43" t="s">
        <v>612</v>
      </c>
      <c r="I501" s="1"/>
      <c r="J501" s="24">
        <v>415</v>
      </c>
      <c r="K501" s="26"/>
      <c r="L501" s="26"/>
      <c r="M501" s="24"/>
      <c r="N501" s="26"/>
      <c r="O501" s="26"/>
      <c r="P501" s="24">
        <v>200</v>
      </c>
    </row>
    <row r="502" spans="1:16" s="5" customFormat="1" ht="16.5" customHeight="1" x14ac:dyDescent="0.25">
      <c r="A502" s="1" t="s">
        <v>150</v>
      </c>
      <c r="B502" s="9"/>
      <c r="C502" s="1"/>
      <c r="D502" s="1"/>
      <c r="E502" s="1" t="s">
        <v>961</v>
      </c>
      <c r="F502" s="1" t="s">
        <v>483</v>
      </c>
      <c r="G502" s="1" t="s">
        <v>1714</v>
      </c>
      <c r="H502" s="43" t="s">
        <v>612</v>
      </c>
      <c r="I502" s="1"/>
      <c r="J502" s="24">
        <v>417</v>
      </c>
      <c r="K502" s="26"/>
      <c r="L502" s="26"/>
      <c r="M502" s="24"/>
      <c r="N502" s="26"/>
      <c r="O502" s="26"/>
      <c r="P502" s="24">
        <v>200</v>
      </c>
    </row>
    <row r="503" spans="1:16" s="5" customFormat="1" ht="16.5" customHeight="1" x14ac:dyDescent="0.25">
      <c r="A503" s="1" t="s">
        <v>150</v>
      </c>
      <c r="B503" s="9"/>
      <c r="C503" s="1"/>
      <c r="D503" s="23" t="s">
        <v>1341</v>
      </c>
      <c r="E503" s="1" t="s">
        <v>961</v>
      </c>
      <c r="F503" s="1" t="s">
        <v>1342</v>
      </c>
      <c r="G503" s="1" t="s">
        <v>1714</v>
      </c>
      <c r="H503" s="43" t="s">
        <v>612</v>
      </c>
      <c r="I503" s="1"/>
      <c r="J503" s="24">
        <v>417</v>
      </c>
      <c r="K503" s="26"/>
      <c r="L503" s="26"/>
      <c r="M503" s="24"/>
      <c r="N503" s="26"/>
      <c r="O503" s="26"/>
      <c r="P503" s="24">
        <v>200</v>
      </c>
    </row>
    <row r="504" spans="1:16" s="5" customFormat="1" ht="16.5" customHeight="1" x14ac:dyDescent="0.25">
      <c r="A504" s="1" t="s">
        <v>150</v>
      </c>
      <c r="B504" s="9"/>
      <c r="C504" s="1"/>
      <c r="D504" s="57" t="s">
        <v>98</v>
      </c>
      <c r="E504" s="1" t="s">
        <v>961</v>
      </c>
      <c r="F504" s="1" t="s">
        <v>1343</v>
      </c>
      <c r="G504" s="1" t="s">
        <v>1714</v>
      </c>
      <c r="H504" s="43" t="s">
        <v>612</v>
      </c>
      <c r="I504" s="1"/>
      <c r="J504" s="24">
        <v>417</v>
      </c>
      <c r="K504" s="26"/>
      <c r="L504" s="26"/>
      <c r="M504" s="24">
        <v>100</v>
      </c>
      <c r="N504" s="26"/>
      <c r="O504" s="26"/>
      <c r="P504" s="24">
        <v>100</v>
      </c>
    </row>
    <row r="505" spans="1:16" s="5" customFormat="1" ht="16.5" customHeight="1" x14ac:dyDescent="0.25">
      <c r="A505" s="1" t="s">
        <v>150</v>
      </c>
      <c r="B505" s="9"/>
      <c r="C505" s="1"/>
      <c r="D505" s="57" t="s">
        <v>98</v>
      </c>
      <c r="E505" s="1" t="s">
        <v>961</v>
      </c>
      <c r="F505" s="1" t="s">
        <v>1344</v>
      </c>
      <c r="G505" s="1" t="s">
        <v>1714</v>
      </c>
      <c r="H505" s="43" t="s">
        <v>612</v>
      </c>
      <c r="I505" s="1"/>
      <c r="J505" s="24">
        <v>417</v>
      </c>
      <c r="K505" s="26"/>
      <c r="L505" s="26"/>
      <c r="M505" s="24">
        <v>100</v>
      </c>
      <c r="N505" s="26"/>
      <c r="O505" s="26"/>
      <c r="P505" s="24">
        <v>100</v>
      </c>
    </row>
    <row r="506" spans="1:16" s="5" customFormat="1" ht="16.5" customHeight="1" x14ac:dyDescent="0.25">
      <c r="A506" s="1" t="s">
        <v>150</v>
      </c>
      <c r="B506" s="9"/>
      <c r="C506" s="1"/>
      <c r="D506" s="57" t="s">
        <v>1652</v>
      </c>
      <c r="E506" s="1" t="s">
        <v>961</v>
      </c>
      <c r="F506" s="1" t="s">
        <v>481</v>
      </c>
      <c r="G506" s="1" t="s">
        <v>1714</v>
      </c>
      <c r="H506" s="43" t="s">
        <v>612</v>
      </c>
      <c r="I506" s="1"/>
      <c r="J506" s="24">
        <v>417</v>
      </c>
      <c r="K506" s="26"/>
      <c r="L506" s="26"/>
      <c r="M506" s="24">
        <v>100</v>
      </c>
      <c r="N506" s="26"/>
      <c r="O506" s="26"/>
      <c r="P506" s="24">
        <v>100</v>
      </c>
    </row>
    <row r="507" spans="1:16" s="5" customFormat="1" ht="16.5" customHeight="1" x14ac:dyDescent="0.25">
      <c r="A507" s="1" t="s">
        <v>48</v>
      </c>
      <c r="B507" s="9"/>
      <c r="C507" s="1"/>
      <c r="D507" s="57" t="s">
        <v>1275</v>
      </c>
      <c r="E507" s="1" t="s">
        <v>961</v>
      </c>
      <c r="F507" s="1" t="s">
        <v>864</v>
      </c>
      <c r="G507" s="1" t="s">
        <v>1714</v>
      </c>
      <c r="H507" s="43" t="s">
        <v>612</v>
      </c>
      <c r="I507" s="1"/>
      <c r="J507" s="24">
        <v>417</v>
      </c>
      <c r="K507" s="26"/>
      <c r="L507" s="26"/>
      <c r="M507" s="24"/>
      <c r="N507" s="26"/>
      <c r="O507" s="26"/>
      <c r="P507" s="24">
        <v>200</v>
      </c>
    </row>
    <row r="508" spans="1:16" s="5" customFormat="1" ht="16.5" customHeight="1" x14ac:dyDescent="0.25">
      <c r="A508" s="1" t="s">
        <v>48</v>
      </c>
      <c r="B508" s="9"/>
      <c r="C508" s="1"/>
      <c r="D508" s="57" t="s">
        <v>1345</v>
      </c>
      <c r="E508" s="1" t="s">
        <v>961</v>
      </c>
      <c r="F508" s="1" t="s">
        <v>1346</v>
      </c>
      <c r="G508" s="1" t="s">
        <v>1714</v>
      </c>
      <c r="H508" s="43" t="s">
        <v>612</v>
      </c>
      <c r="I508" s="1"/>
      <c r="J508" s="24">
        <v>417</v>
      </c>
      <c r="K508" s="26"/>
      <c r="L508" s="26"/>
      <c r="M508" s="24"/>
      <c r="N508" s="26"/>
      <c r="O508" s="26"/>
      <c r="P508" s="24">
        <v>200</v>
      </c>
    </row>
    <row r="509" spans="1:16" s="5" customFormat="1" ht="16.5" customHeight="1" x14ac:dyDescent="0.25">
      <c r="A509" s="1"/>
      <c r="B509" s="9"/>
      <c r="C509" s="1"/>
      <c r="D509" s="57" t="s">
        <v>1347</v>
      </c>
      <c r="E509" s="1" t="s">
        <v>961</v>
      </c>
      <c r="F509" s="1" t="s">
        <v>490</v>
      </c>
      <c r="G509" s="1" t="s">
        <v>1714</v>
      </c>
      <c r="H509" s="43" t="s">
        <v>612</v>
      </c>
      <c r="I509" s="1"/>
      <c r="J509" s="24">
        <v>417</v>
      </c>
      <c r="K509" s="26"/>
      <c r="L509" s="26"/>
      <c r="M509" s="24">
        <v>100</v>
      </c>
      <c r="N509" s="26"/>
      <c r="O509" s="26"/>
      <c r="P509" s="24">
        <v>150</v>
      </c>
    </row>
    <row r="510" spans="1:16" s="5" customFormat="1" ht="16.5" customHeight="1" x14ac:dyDescent="0.25">
      <c r="A510" s="1"/>
      <c r="B510" s="9"/>
      <c r="C510" s="1"/>
      <c r="D510" s="57" t="s">
        <v>1348</v>
      </c>
      <c r="E510" s="1" t="s">
        <v>961</v>
      </c>
      <c r="F510" s="1" t="s">
        <v>490</v>
      </c>
      <c r="G510" s="1" t="s">
        <v>1714</v>
      </c>
      <c r="H510" s="43" t="s">
        <v>612</v>
      </c>
      <c r="I510" s="1"/>
      <c r="J510" s="24">
        <v>417</v>
      </c>
      <c r="K510" s="26"/>
      <c r="L510" s="26"/>
      <c r="M510" s="24">
        <v>100</v>
      </c>
      <c r="N510" s="26"/>
      <c r="O510" s="26"/>
      <c r="P510" s="24">
        <v>150</v>
      </c>
    </row>
    <row r="511" spans="1:16" s="5" customFormat="1" ht="16.5" customHeight="1" x14ac:dyDescent="0.25">
      <c r="A511" s="1"/>
      <c r="B511" s="9"/>
      <c r="C511" s="1"/>
      <c r="D511" s="57" t="s">
        <v>1349</v>
      </c>
      <c r="E511" s="1" t="s">
        <v>961</v>
      </c>
      <c r="F511" s="1" t="s">
        <v>1350</v>
      </c>
      <c r="G511" s="1" t="s">
        <v>1714</v>
      </c>
      <c r="H511" s="43" t="s">
        <v>612</v>
      </c>
      <c r="I511" s="1"/>
      <c r="J511" s="24">
        <v>417</v>
      </c>
      <c r="K511" s="26"/>
      <c r="L511" s="26"/>
      <c r="M511" s="24">
        <v>100</v>
      </c>
      <c r="N511" s="26"/>
      <c r="O511" s="26"/>
      <c r="P511" s="24">
        <v>150</v>
      </c>
    </row>
    <row r="512" spans="1:16" s="5" customFormat="1" ht="16.5" customHeight="1" x14ac:dyDescent="0.25">
      <c r="A512" s="1"/>
      <c r="B512" s="9"/>
      <c r="C512" s="1"/>
      <c r="D512" s="57" t="s">
        <v>1351</v>
      </c>
      <c r="E512" s="1" t="s">
        <v>961</v>
      </c>
      <c r="F512" s="1" t="s">
        <v>1352</v>
      </c>
      <c r="G512" s="1" t="s">
        <v>1714</v>
      </c>
      <c r="H512" s="43" t="s">
        <v>612</v>
      </c>
      <c r="I512" s="1"/>
      <c r="J512" s="24">
        <v>417</v>
      </c>
      <c r="K512" s="26"/>
      <c r="L512" s="26"/>
      <c r="M512" s="24">
        <v>100</v>
      </c>
      <c r="N512" s="26"/>
      <c r="O512" s="26"/>
      <c r="P512" s="24">
        <v>150</v>
      </c>
    </row>
    <row r="513" spans="1:16" s="5" customFormat="1" ht="16.5" customHeight="1" x14ac:dyDescent="0.25">
      <c r="A513" s="1"/>
      <c r="B513" s="9"/>
      <c r="C513" s="1"/>
      <c r="D513" s="57" t="s">
        <v>1165</v>
      </c>
      <c r="E513" s="1" t="s">
        <v>961</v>
      </c>
      <c r="F513" s="1" t="s">
        <v>489</v>
      </c>
      <c r="G513" s="1" t="s">
        <v>1714</v>
      </c>
      <c r="H513" s="43" t="s">
        <v>612</v>
      </c>
      <c r="I513" s="1"/>
      <c r="J513" s="24">
        <v>417</v>
      </c>
      <c r="K513" s="26"/>
      <c r="L513" s="26"/>
      <c r="M513" s="24">
        <v>50</v>
      </c>
      <c r="N513" s="26"/>
      <c r="O513" s="26"/>
      <c r="P513" s="24">
        <v>150</v>
      </c>
    </row>
    <row r="514" spans="1:16" s="5" customFormat="1" ht="16.5" customHeight="1" x14ac:dyDescent="0.25">
      <c r="A514" s="1"/>
      <c r="B514" s="9"/>
      <c r="C514" s="1"/>
      <c r="D514" s="57" t="s">
        <v>1353</v>
      </c>
      <c r="E514" s="1" t="s">
        <v>961</v>
      </c>
      <c r="F514" s="1" t="s">
        <v>489</v>
      </c>
      <c r="G514" s="1" t="s">
        <v>1714</v>
      </c>
      <c r="H514" s="43" t="s">
        <v>612</v>
      </c>
      <c r="I514" s="1"/>
      <c r="J514" s="24">
        <v>417</v>
      </c>
      <c r="K514" s="26"/>
      <c r="L514" s="26"/>
      <c r="M514" s="24">
        <v>50</v>
      </c>
      <c r="N514" s="26"/>
      <c r="O514" s="26"/>
      <c r="P514" s="24">
        <v>150</v>
      </c>
    </row>
    <row r="515" spans="1:16" s="5" customFormat="1" ht="16.5" customHeight="1" x14ac:dyDescent="0.25">
      <c r="A515" s="1"/>
      <c r="B515" s="9"/>
      <c r="C515" s="1"/>
      <c r="D515" s="78" t="s">
        <v>1354</v>
      </c>
      <c r="E515" s="1" t="s">
        <v>961</v>
      </c>
      <c r="F515" s="1" t="s">
        <v>494</v>
      </c>
      <c r="G515" s="1" t="s">
        <v>1714</v>
      </c>
      <c r="H515" s="43" t="s">
        <v>612</v>
      </c>
      <c r="I515" s="1"/>
      <c r="J515" s="24">
        <v>417</v>
      </c>
      <c r="K515" s="26"/>
      <c r="L515" s="26"/>
      <c r="M515" s="24"/>
      <c r="N515" s="26"/>
      <c r="O515" s="26"/>
      <c r="P515" s="24">
        <v>200</v>
      </c>
    </row>
    <row r="516" spans="1:16" s="5" customFormat="1" ht="16.5" customHeight="1" x14ac:dyDescent="0.25">
      <c r="A516" s="1"/>
      <c r="B516" s="9"/>
      <c r="C516" s="1"/>
      <c r="D516" s="57" t="s">
        <v>1225</v>
      </c>
      <c r="E516" s="1" t="s">
        <v>961</v>
      </c>
      <c r="F516" s="1" t="s">
        <v>1355</v>
      </c>
      <c r="G516" s="1" t="s">
        <v>1714</v>
      </c>
      <c r="H516" s="43" t="s">
        <v>612</v>
      </c>
      <c r="I516" s="1"/>
      <c r="J516" s="24">
        <v>415</v>
      </c>
      <c r="K516" s="26"/>
      <c r="L516" s="26"/>
      <c r="M516" s="24"/>
      <c r="N516" s="26"/>
      <c r="O516" s="26"/>
      <c r="P516" s="24">
        <v>200</v>
      </c>
    </row>
    <row r="517" spans="1:16" s="5" customFormat="1" ht="16.5" customHeight="1" x14ac:dyDescent="0.25">
      <c r="A517" s="1"/>
      <c r="B517" s="9"/>
      <c r="C517" s="1"/>
      <c r="D517" s="57" t="s">
        <v>1356</v>
      </c>
      <c r="E517" s="1" t="s">
        <v>961</v>
      </c>
      <c r="F517" s="1" t="s">
        <v>1357</v>
      </c>
      <c r="G517" s="1" t="s">
        <v>1714</v>
      </c>
      <c r="H517" s="43" t="s">
        <v>612</v>
      </c>
      <c r="I517" s="1"/>
      <c r="J517" s="24">
        <v>417</v>
      </c>
      <c r="K517" s="26"/>
      <c r="L517" s="26"/>
      <c r="M517" s="24"/>
      <c r="N517" s="26"/>
      <c r="O517" s="26"/>
      <c r="P517" s="24">
        <v>200</v>
      </c>
    </row>
    <row r="518" spans="1:16" s="5" customFormat="1" ht="16.5" customHeight="1" x14ac:dyDescent="0.25">
      <c r="A518" s="1"/>
      <c r="B518" s="9"/>
      <c r="C518" s="1"/>
      <c r="D518" s="23" t="s">
        <v>98</v>
      </c>
      <c r="E518" s="1" t="s">
        <v>961</v>
      </c>
      <c r="F518" s="1" t="s">
        <v>494</v>
      </c>
      <c r="G518" s="1" t="s">
        <v>1714</v>
      </c>
      <c r="H518" s="43" t="s">
        <v>612</v>
      </c>
      <c r="I518" s="1"/>
      <c r="J518" s="24">
        <v>417</v>
      </c>
      <c r="K518" s="26"/>
      <c r="L518" s="26"/>
      <c r="M518" s="24">
        <v>200</v>
      </c>
      <c r="N518" s="26"/>
      <c r="O518" s="26"/>
      <c r="P518" s="24">
        <v>200</v>
      </c>
    </row>
    <row r="519" spans="1:16" s="5" customFormat="1" ht="24" customHeight="1" x14ac:dyDescent="0.25">
      <c r="B519" s="38"/>
      <c r="E519" s="1" t="s">
        <v>1733</v>
      </c>
      <c r="F519" s="4" t="s">
        <v>924</v>
      </c>
      <c r="G519" s="1" t="s">
        <v>1714</v>
      </c>
      <c r="H519" s="8" t="s">
        <v>629</v>
      </c>
      <c r="J519" s="2">
        <v>417</v>
      </c>
      <c r="K519" s="62"/>
      <c r="L519" s="62"/>
      <c r="M519" s="2"/>
      <c r="N519" s="62"/>
      <c r="O519" s="62"/>
      <c r="P519" s="2">
        <v>125</v>
      </c>
    </row>
    <row r="520" spans="1:16" s="5" customFormat="1" ht="16.5" customHeight="1" x14ac:dyDescent="0.25">
      <c r="A520" s="1" t="s">
        <v>48</v>
      </c>
      <c r="B520" s="9"/>
      <c r="C520" s="1"/>
      <c r="D520" s="57" t="s">
        <v>1358</v>
      </c>
      <c r="E520" s="1" t="s">
        <v>961</v>
      </c>
      <c r="F520" s="1" t="s">
        <v>1359</v>
      </c>
      <c r="G520" s="1" t="s">
        <v>1714</v>
      </c>
      <c r="H520" s="43" t="s">
        <v>612</v>
      </c>
      <c r="I520" s="1"/>
      <c r="J520" s="24">
        <v>417</v>
      </c>
      <c r="K520" s="26"/>
      <c r="L520" s="26"/>
      <c r="M520" s="24"/>
      <c r="N520" s="26"/>
      <c r="O520" s="26"/>
      <c r="P520" s="24">
        <v>200</v>
      </c>
    </row>
    <row r="521" spans="1:16" s="5" customFormat="1" ht="16.5" customHeight="1" x14ac:dyDescent="0.25">
      <c r="A521" s="1" t="s">
        <v>48</v>
      </c>
      <c r="B521" s="9"/>
      <c r="C521" s="1"/>
      <c r="D521" s="57" t="s">
        <v>1360</v>
      </c>
      <c r="E521" s="1" t="s">
        <v>961</v>
      </c>
      <c r="F521" s="1" t="s">
        <v>164</v>
      </c>
      <c r="G521" s="1" t="s">
        <v>1714</v>
      </c>
      <c r="H521" s="43" t="s">
        <v>612</v>
      </c>
      <c r="I521" s="1"/>
      <c r="J521" s="24">
        <v>415</v>
      </c>
      <c r="K521" s="26"/>
      <c r="L521" s="26"/>
      <c r="M521" s="24"/>
      <c r="N521" s="26"/>
      <c r="O521" s="26"/>
      <c r="P521" s="24">
        <v>200</v>
      </c>
    </row>
    <row r="522" spans="1:16" s="5" customFormat="1" ht="16.5" customHeight="1" x14ac:dyDescent="0.25">
      <c r="A522" s="1" t="s">
        <v>48</v>
      </c>
      <c r="B522" s="9"/>
      <c r="C522" s="1"/>
      <c r="D522" s="57" t="s">
        <v>1362</v>
      </c>
      <c r="E522" s="1" t="s">
        <v>961</v>
      </c>
      <c r="F522" s="1" t="s">
        <v>1363</v>
      </c>
      <c r="G522" s="1" t="s">
        <v>1714</v>
      </c>
      <c r="H522" s="43" t="s">
        <v>612</v>
      </c>
      <c r="I522" s="1"/>
      <c r="J522" s="24">
        <v>417</v>
      </c>
      <c r="K522" s="26"/>
      <c r="L522" s="26"/>
      <c r="M522" s="24"/>
      <c r="N522" s="26"/>
      <c r="O522" s="26"/>
      <c r="P522" s="24">
        <v>200</v>
      </c>
    </row>
    <row r="523" spans="1:16" s="5" customFormat="1" ht="16.5" customHeight="1" x14ac:dyDescent="0.25">
      <c r="A523" s="1" t="s">
        <v>44</v>
      </c>
      <c r="B523" s="9"/>
      <c r="C523" s="1"/>
      <c r="D523" s="57" t="s">
        <v>1178</v>
      </c>
      <c r="E523" s="1" t="s">
        <v>961</v>
      </c>
      <c r="F523" s="1" t="s">
        <v>502</v>
      </c>
      <c r="G523" s="1" t="s">
        <v>1714</v>
      </c>
      <c r="H523" s="43" t="s">
        <v>612</v>
      </c>
      <c r="I523" s="1"/>
      <c r="J523" s="24">
        <v>417</v>
      </c>
      <c r="K523" s="26"/>
      <c r="L523" s="26"/>
      <c r="M523" s="24"/>
      <c r="N523" s="26"/>
      <c r="O523" s="26"/>
      <c r="P523" s="24">
        <v>200</v>
      </c>
    </row>
    <row r="524" spans="1:16" s="5" customFormat="1" ht="16.5" customHeight="1" x14ac:dyDescent="0.25">
      <c r="A524" s="1" t="s">
        <v>44</v>
      </c>
      <c r="B524" s="9"/>
      <c r="C524" s="1"/>
      <c r="D524" s="57" t="s">
        <v>1364</v>
      </c>
      <c r="E524" s="1" t="s">
        <v>961</v>
      </c>
      <c r="F524" s="1" t="s">
        <v>502</v>
      </c>
      <c r="G524" s="1" t="s">
        <v>1714</v>
      </c>
      <c r="H524" s="43" t="s">
        <v>612</v>
      </c>
      <c r="I524" s="1"/>
      <c r="J524" s="24">
        <v>417</v>
      </c>
      <c r="K524" s="26"/>
      <c r="L524" s="26"/>
      <c r="M524" s="24"/>
      <c r="N524" s="26"/>
      <c r="O524" s="26"/>
      <c r="P524" s="24">
        <v>200</v>
      </c>
    </row>
    <row r="525" spans="1:16" s="5" customFormat="1" ht="16.5" customHeight="1" x14ac:dyDescent="0.25">
      <c r="A525" s="1" t="s">
        <v>44</v>
      </c>
      <c r="B525" s="9"/>
      <c r="C525" s="1"/>
      <c r="D525" s="57" t="s">
        <v>1365</v>
      </c>
      <c r="E525" s="1" t="s">
        <v>961</v>
      </c>
      <c r="F525" s="1" t="s">
        <v>496</v>
      </c>
      <c r="G525" s="1" t="s">
        <v>1714</v>
      </c>
      <c r="H525" s="43" t="s">
        <v>612</v>
      </c>
      <c r="I525" s="1"/>
      <c r="J525" s="24">
        <v>417</v>
      </c>
      <c r="K525" s="26"/>
      <c r="L525" s="26"/>
      <c r="M525" s="24"/>
      <c r="N525" s="26"/>
      <c r="O525" s="26"/>
      <c r="P525" s="24">
        <v>200</v>
      </c>
    </row>
    <row r="526" spans="1:16" s="5" customFormat="1" ht="16.5" customHeight="1" x14ac:dyDescent="0.25">
      <c r="A526" s="1" t="s">
        <v>44</v>
      </c>
      <c r="B526" s="9"/>
      <c r="C526" s="1"/>
      <c r="D526" s="57" t="s">
        <v>1366</v>
      </c>
      <c r="E526" s="1" t="s">
        <v>961</v>
      </c>
      <c r="F526" s="1" t="s">
        <v>499</v>
      </c>
      <c r="G526" s="1" t="s">
        <v>1714</v>
      </c>
      <c r="H526" s="43" t="s">
        <v>612</v>
      </c>
      <c r="I526" s="1"/>
      <c r="J526" s="24">
        <v>417</v>
      </c>
      <c r="K526" s="26"/>
      <c r="L526" s="26"/>
      <c r="M526" s="24"/>
      <c r="N526" s="26"/>
      <c r="O526" s="26"/>
      <c r="P526" s="24">
        <v>200</v>
      </c>
    </row>
    <row r="527" spans="1:16" s="5" customFormat="1" ht="16.5" customHeight="1" x14ac:dyDescent="0.25">
      <c r="A527" s="1"/>
      <c r="B527" s="9"/>
      <c r="C527" s="1"/>
      <c r="E527" s="1" t="s">
        <v>961</v>
      </c>
      <c r="F527" s="1" t="s">
        <v>278</v>
      </c>
      <c r="G527" s="1" t="s">
        <v>1714</v>
      </c>
      <c r="H527" s="43" t="s">
        <v>612</v>
      </c>
      <c r="I527" s="1"/>
      <c r="J527" s="24">
        <v>417</v>
      </c>
      <c r="K527" s="26"/>
      <c r="L527" s="26"/>
      <c r="M527" s="24"/>
      <c r="N527" s="26"/>
      <c r="O527" s="26"/>
      <c r="P527" s="24">
        <v>200</v>
      </c>
    </row>
    <row r="528" spans="1:16" s="5" customFormat="1" ht="16.5" customHeight="1" x14ac:dyDescent="0.25">
      <c r="A528" s="1"/>
      <c r="B528" s="9"/>
      <c r="C528" s="1"/>
      <c r="D528" s="57" t="s">
        <v>1367</v>
      </c>
      <c r="E528" s="1" t="s">
        <v>961</v>
      </c>
      <c r="F528" s="1" t="s">
        <v>243</v>
      </c>
      <c r="G528" s="1" t="s">
        <v>1714</v>
      </c>
      <c r="H528" s="43" t="s">
        <v>612</v>
      </c>
      <c r="I528" s="1"/>
      <c r="J528" s="24">
        <v>417</v>
      </c>
      <c r="K528" s="26"/>
      <c r="L528" s="26"/>
      <c r="M528" s="24"/>
      <c r="N528" s="26"/>
      <c r="O528" s="26"/>
      <c r="P528" s="24">
        <v>200</v>
      </c>
    </row>
    <row r="529" spans="1:16" s="5" customFormat="1" ht="16.5" customHeight="1" x14ac:dyDescent="0.25">
      <c r="A529" s="1" t="s">
        <v>44</v>
      </c>
      <c r="B529" s="9"/>
      <c r="C529" s="1"/>
      <c r="D529" s="57" t="s">
        <v>1368</v>
      </c>
      <c r="E529" s="1" t="s">
        <v>961</v>
      </c>
      <c r="F529" s="1" t="s">
        <v>302</v>
      </c>
      <c r="G529" s="1" t="s">
        <v>1714</v>
      </c>
      <c r="H529" s="43" t="s">
        <v>612</v>
      </c>
      <c r="I529" s="1"/>
      <c r="J529" s="24">
        <v>417</v>
      </c>
      <c r="K529" s="26"/>
      <c r="L529" s="26"/>
      <c r="M529" s="24"/>
      <c r="N529" s="26"/>
      <c r="O529" s="26"/>
      <c r="P529" s="24">
        <v>200</v>
      </c>
    </row>
    <row r="530" spans="1:16" s="5" customFormat="1" ht="16.5" customHeight="1" x14ac:dyDescent="0.25">
      <c r="A530" s="1" t="s">
        <v>44</v>
      </c>
      <c r="B530" s="9"/>
      <c r="C530" s="1"/>
      <c r="D530" s="57"/>
      <c r="E530" s="1" t="s">
        <v>961</v>
      </c>
      <c r="F530" s="1" t="s">
        <v>302</v>
      </c>
      <c r="G530" s="1" t="s">
        <v>1714</v>
      </c>
      <c r="H530" s="43" t="s">
        <v>612</v>
      </c>
      <c r="I530" s="1"/>
      <c r="J530" s="24">
        <v>417</v>
      </c>
      <c r="K530" s="26"/>
      <c r="L530" s="26"/>
      <c r="M530" s="24"/>
      <c r="N530" s="26"/>
      <c r="O530" s="26"/>
      <c r="P530" s="24">
        <v>200</v>
      </c>
    </row>
    <row r="531" spans="1:16" s="5" customFormat="1" ht="16.5" customHeight="1" x14ac:dyDescent="0.25">
      <c r="A531" s="1" t="s">
        <v>44</v>
      </c>
      <c r="B531" s="9"/>
      <c r="C531" s="1"/>
      <c r="D531" s="57" t="s">
        <v>1364</v>
      </c>
      <c r="E531" s="1" t="s">
        <v>961</v>
      </c>
      <c r="F531" s="1" t="s">
        <v>173</v>
      </c>
      <c r="G531" s="1" t="s">
        <v>1714</v>
      </c>
      <c r="H531" s="43" t="s">
        <v>612</v>
      </c>
      <c r="I531" s="1"/>
      <c r="J531" s="24">
        <v>417</v>
      </c>
      <c r="K531" s="26"/>
      <c r="L531" s="26"/>
      <c r="M531" s="24"/>
      <c r="N531" s="26"/>
      <c r="O531" s="26"/>
      <c r="P531" s="24">
        <v>200</v>
      </c>
    </row>
    <row r="532" spans="1:16" s="5" customFormat="1" ht="16.5" customHeight="1" x14ac:dyDescent="0.25">
      <c r="A532" s="1" t="s">
        <v>44</v>
      </c>
      <c r="B532" s="9"/>
      <c r="C532" s="1"/>
      <c r="D532" s="57" t="s">
        <v>1369</v>
      </c>
      <c r="E532" s="1" t="s">
        <v>961</v>
      </c>
      <c r="F532" s="1" t="s">
        <v>303</v>
      </c>
      <c r="G532" s="1" t="s">
        <v>1714</v>
      </c>
      <c r="H532" s="43" t="s">
        <v>612</v>
      </c>
      <c r="I532" s="1"/>
      <c r="J532" s="24">
        <v>417</v>
      </c>
      <c r="K532" s="26"/>
      <c r="L532" s="26"/>
      <c r="M532" s="24"/>
      <c r="N532" s="26"/>
      <c r="O532" s="26"/>
      <c r="P532" s="24">
        <v>200</v>
      </c>
    </row>
    <row r="533" spans="1:16" s="5" customFormat="1" ht="16.5" customHeight="1" x14ac:dyDescent="0.25">
      <c r="A533" s="1" t="s">
        <v>44</v>
      </c>
      <c r="B533" s="9"/>
      <c r="C533" s="1"/>
      <c r="D533" s="57" t="s">
        <v>1370</v>
      </c>
      <c r="E533" s="1" t="s">
        <v>961</v>
      </c>
      <c r="F533" s="1" t="s">
        <v>894</v>
      </c>
      <c r="G533" s="1" t="s">
        <v>1714</v>
      </c>
      <c r="H533" s="43" t="s">
        <v>612</v>
      </c>
      <c r="I533" s="1"/>
      <c r="J533" s="24">
        <v>417</v>
      </c>
      <c r="K533" s="26"/>
      <c r="L533" s="26"/>
      <c r="M533" s="24"/>
      <c r="N533" s="26"/>
      <c r="O533" s="26"/>
      <c r="P533" s="24">
        <v>200</v>
      </c>
    </row>
    <row r="534" spans="1:16" ht="24.75" customHeight="1" x14ac:dyDescent="0.25">
      <c r="A534" s="5" t="s">
        <v>44</v>
      </c>
      <c r="C534" s="5"/>
      <c r="D534" s="38" t="s">
        <v>1812</v>
      </c>
      <c r="E534" s="12" t="s">
        <v>961</v>
      </c>
      <c r="F534" s="12" t="s">
        <v>1811</v>
      </c>
      <c r="G534" s="12" t="s">
        <v>1045</v>
      </c>
      <c r="H534" s="8" t="s">
        <v>629</v>
      </c>
      <c r="I534" s="5"/>
      <c r="J534" s="2">
        <v>417</v>
      </c>
      <c r="K534" s="62"/>
      <c r="L534" s="62"/>
      <c r="M534" s="2"/>
      <c r="N534" s="62"/>
      <c r="O534" s="62"/>
      <c r="P534" s="2">
        <v>2</v>
      </c>
    </row>
    <row r="535" spans="1:16" ht="24.75" customHeight="1" x14ac:dyDescent="0.25">
      <c r="A535" s="5"/>
      <c r="C535" s="5"/>
      <c r="D535" s="38"/>
      <c r="E535" s="12"/>
      <c r="F535" s="12"/>
      <c r="G535" s="12"/>
      <c r="H535" s="8"/>
      <c r="I535" s="5"/>
      <c r="J535" s="2"/>
      <c r="K535" s="62"/>
      <c r="L535" s="62"/>
      <c r="M535" s="2"/>
      <c r="N535" s="62"/>
      <c r="O535" s="62"/>
      <c r="P535" s="2">
        <v>150</v>
      </c>
    </row>
    <row r="536" spans="1:16" ht="21.75" customHeight="1" x14ac:dyDescent="0.25">
      <c r="A536" s="5" t="s">
        <v>44</v>
      </c>
      <c r="C536" s="5"/>
      <c r="D536" s="38" t="s">
        <v>1813</v>
      </c>
      <c r="E536" s="12" t="s">
        <v>961</v>
      </c>
      <c r="F536" s="12" t="s">
        <v>880</v>
      </c>
      <c r="G536" s="12" t="s">
        <v>1046</v>
      </c>
      <c r="H536" s="8" t="s">
        <v>629</v>
      </c>
      <c r="I536" s="5"/>
      <c r="J536" s="2">
        <v>417</v>
      </c>
      <c r="K536" s="62"/>
      <c r="L536" s="62"/>
      <c r="M536" s="2"/>
      <c r="N536" s="62"/>
      <c r="O536" s="62"/>
      <c r="P536" s="2">
        <v>2</v>
      </c>
    </row>
    <row r="537" spans="1:16" ht="21.75" customHeight="1" x14ac:dyDescent="0.25">
      <c r="A537" s="5"/>
      <c r="C537" s="5"/>
      <c r="D537" s="38"/>
      <c r="E537" s="12"/>
      <c r="F537" s="12"/>
      <c r="G537" s="12"/>
      <c r="H537" s="8"/>
      <c r="I537" s="5"/>
      <c r="J537" s="2"/>
      <c r="K537" s="62"/>
      <c r="L537" s="62"/>
      <c r="M537" s="2"/>
      <c r="N537" s="62"/>
      <c r="O537" s="62"/>
      <c r="P537" s="2">
        <v>150</v>
      </c>
    </row>
    <row r="538" spans="1:16" ht="20.25" customHeight="1" x14ac:dyDescent="0.25">
      <c r="A538" s="5" t="s">
        <v>44</v>
      </c>
      <c r="C538" s="5"/>
      <c r="D538" s="38" t="s">
        <v>1814</v>
      </c>
      <c r="E538" s="12" t="s">
        <v>961</v>
      </c>
      <c r="F538" s="12" t="s">
        <v>508</v>
      </c>
      <c r="G538" s="12" t="s">
        <v>1047</v>
      </c>
      <c r="H538" s="8" t="s">
        <v>629</v>
      </c>
      <c r="I538" s="5"/>
      <c r="J538" s="2">
        <v>417</v>
      </c>
      <c r="K538" s="62"/>
      <c r="L538" s="62"/>
      <c r="M538" s="2"/>
      <c r="N538" s="62"/>
      <c r="O538" s="62"/>
      <c r="P538" s="2">
        <v>2</v>
      </c>
    </row>
    <row r="539" spans="1:16" ht="20.25" customHeight="1" x14ac:dyDescent="0.25">
      <c r="A539" s="5"/>
      <c r="C539" s="5"/>
      <c r="D539" s="38"/>
      <c r="E539" s="12"/>
      <c r="F539" s="12"/>
      <c r="G539" s="12"/>
      <c r="H539" s="8"/>
      <c r="I539" s="5"/>
      <c r="J539" s="2"/>
      <c r="K539" s="62"/>
      <c r="L539" s="62"/>
      <c r="M539" s="2"/>
      <c r="N539" s="62"/>
      <c r="O539" s="62"/>
      <c r="P539" s="2">
        <v>150</v>
      </c>
    </row>
    <row r="540" spans="1:16" ht="16.5" customHeight="1" x14ac:dyDescent="0.25">
      <c r="A540" s="5" t="s">
        <v>44</v>
      </c>
      <c r="C540" s="5"/>
      <c r="D540" s="38" t="s">
        <v>1175</v>
      </c>
      <c r="E540" s="12" t="s">
        <v>961</v>
      </c>
      <c r="F540" s="12" t="s">
        <v>508</v>
      </c>
      <c r="G540" s="12" t="s">
        <v>1048</v>
      </c>
      <c r="H540" s="8" t="s">
        <v>629</v>
      </c>
      <c r="I540" s="5"/>
      <c r="J540" s="2">
        <v>417</v>
      </c>
      <c r="K540" s="62"/>
      <c r="L540" s="62"/>
      <c r="M540" s="2"/>
      <c r="N540" s="62"/>
      <c r="O540" s="62"/>
      <c r="P540" s="2">
        <v>2</v>
      </c>
    </row>
    <row r="541" spans="1:16" ht="16.5" customHeight="1" x14ac:dyDescent="0.25">
      <c r="A541" s="5"/>
      <c r="C541" s="5"/>
      <c r="D541" s="38"/>
      <c r="E541" s="12"/>
      <c r="F541" s="12"/>
      <c r="G541" s="12"/>
      <c r="H541" s="8"/>
      <c r="I541" s="5"/>
      <c r="J541" s="2"/>
      <c r="K541" s="62"/>
      <c r="L541" s="62"/>
      <c r="M541" s="2"/>
      <c r="N541" s="62"/>
      <c r="O541" s="62"/>
      <c r="P541" s="2">
        <v>125</v>
      </c>
    </row>
    <row r="542" spans="1:16" ht="18" customHeight="1" x14ac:dyDescent="0.25">
      <c r="A542" s="5" t="s">
        <v>44</v>
      </c>
      <c r="C542" s="5"/>
      <c r="D542" s="38" t="s">
        <v>1816</v>
      </c>
      <c r="E542" s="12" t="s">
        <v>961</v>
      </c>
      <c r="F542" s="12" t="s">
        <v>1815</v>
      </c>
      <c r="G542" s="12" t="s">
        <v>1049</v>
      </c>
      <c r="H542" s="8" t="s">
        <v>629</v>
      </c>
      <c r="I542" s="5"/>
      <c r="J542" s="2">
        <v>417</v>
      </c>
      <c r="K542" s="62"/>
      <c r="L542" s="62"/>
      <c r="M542" s="2"/>
      <c r="N542" s="62"/>
      <c r="O542" s="62"/>
      <c r="P542" s="2">
        <v>2</v>
      </c>
    </row>
    <row r="543" spans="1:16" ht="18" customHeight="1" x14ac:dyDescent="0.25">
      <c r="A543" s="5"/>
      <c r="C543" s="5"/>
      <c r="D543" s="38"/>
      <c r="E543" s="12"/>
      <c r="F543" s="12"/>
      <c r="G543" s="12"/>
      <c r="H543" s="8"/>
      <c r="I543" s="5"/>
      <c r="J543" s="2"/>
      <c r="K543" s="62"/>
      <c r="L543" s="62"/>
      <c r="M543" s="2"/>
      <c r="N543" s="62"/>
      <c r="O543" s="62"/>
      <c r="P543" s="2">
        <v>125</v>
      </c>
    </row>
    <row r="544" spans="1:16" ht="16.5" customHeight="1" x14ac:dyDescent="0.25">
      <c r="A544" s="5" t="s">
        <v>44</v>
      </c>
      <c r="C544" s="5"/>
      <c r="D544" s="38" t="s">
        <v>1817</v>
      </c>
      <c r="E544" s="12" t="s">
        <v>961</v>
      </c>
      <c r="F544" s="12" t="s">
        <v>207</v>
      </c>
      <c r="G544" s="12" t="s">
        <v>1050</v>
      </c>
      <c r="H544" s="8" t="s">
        <v>629</v>
      </c>
      <c r="I544" s="5"/>
      <c r="J544" s="2">
        <v>417</v>
      </c>
      <c r="K544" s="62"/>
      <c r="L544" s="62"/>
      <c r="M544" s="2"/>
      <c r="N544" s="62"/>
      <c r="O544" s="62"/>
      <c r="P544" s="2">
        <v>2</v>
      </c>
    </row>
    <row r="545" spans="1:16" ht="16.5" customHeight="1" x14ac:dyDescent="0.25">
      <c r="A545" s="5"/>
      <c r="C545" s="5"/>
      <c r="D545" s="38"/>
      <c r="E545" s="12"/>
      <c r="F545" s="12"/>
      <c r="G545" s="12"/>
      <c r="H545" s="8"/>
      <c r="I545" s="5"/>
      <c r="J545" s="2"/>
      <c r="K545" s="62"/>
      <c r="L545" s="62"/>
      <c r="M545" s="2"/>
      <c r="N545" s="62"/>
      <c r="O545" s="62"/>
      <c r="P545" s="2">
        <v>100</v>
      </c>
    </row>
    <row r="546" spans="1:16" ht="18" customHeight="1" x14ac:dyDescent="0.25">
      <c r="A546" s="5" t="s">
        <v>44</v>
      </c>
      <c r="C546" s="5"/>
      <c r="D546" s="38" t="s">
        <v>1818</v>
      </c>
      <c r="E546" s="12" t="s">
        <v>961</v>
      </c>
      <c r="F546" s="12" t="s">
        <v>280</v>
      </c>
      <c r="G546" s="12" t="s">
        <v>1051</v>
      </c>
      <c r="H546" s="8" t="s">
        <v>629</v>
      </c>
      <c r="I546" s="5"/>
      <c r="J546" s="2">
        <v>417</v>
      </c>
      <c r="K546" s="62"/>
      <c r="L546" s="62"/>
      <c r="M546" s="2"/>
      <c r="N546" s="62"/>
      <c r="O546" s="62"/>
      <c r="P546" s="2">
        <v>2</v>
      </c>
    </row>
    <row r="547" spans="1:16" ht="18" customHeight="1" x14ac:dyDescent="0.25">
      <c r="A547" s="5"/>
      <c r="C547" s="5"/>
      <c r="D547" s="5"/>
      <c r="E547" s="12"/>
      <c r="F547" s="12"/>
      <c r="G547" s="12"/>
      <c r="H547" s="8"/>
      <c r="I547" s="5"/>
      <c r="J547" s="2"/>
      <c r="K547" s="62"/>
      <c r="L547" s="62"/>
      <c r="M547" s="2"/>
      <c r="N547" s="62"/>
      <c r="O547" s="62"/>
      <c r="P547" s="2">
        <v>100</v>
      </c>
    </row>
    <row r="548" spans="1:16" s="5" customFormat="1" ht="16.5" customHeight="1" x14ac:dyDescent="0.25">
      <c r="A548" s="1" t="s">
        <v>44</v>
      </c>
      <c r="B548" s="9"/>
      <c r="C548" s="1"/>
      <c r="D548" s="57"/>
      <c r="E548" s="1" t="s">
        <v>1805</v>
      </c>
      <c r="F548" s="12" t="s">
        <v>280</v>
      </c>
      <c r="G548" s="1" t="s">
        <v>1714</v>
      </c>
      <c r="H548" s="43" t="s">
        <v>612</v>
      </c>
      <c r="I548" s="1"/>
      <c r="J548" s="24">
        <v>417</v>
      </c>
      <c r="K548" s="26"/>
      <c r="L548" s="26"/>
      <c r="M548" s="24">
        <v>100</v>
      </c>
      <c r="N548" s="26"/>
      <c r="O548" s="26"/>
      <c r="P548" s="24">
        <v>200</v>
      </c>
    </row>
    <row r="549" spans="1:16" s="5" customFormat="1" ht="16.5" customHeight="1" x14ac:dyDescent="0.25">
      <c r="A549" s="1"/>
      <c r="B549" s="9"/>
      <c r="C549" s="1"/>
      <c r="D549" s="57" t="s">
        <v>1371</v>
      </c>
      <c r="E549" s="1" t="s">
        <v>961</v>
      </c>
      <c r="F549" s="1" t="s">
        <v>281</v>
      </c>
      <c r="G549" s="1" t="s">
        <v>1714</v>
      </c>
      <c r="H549" s="43" t="s">
        <v>612</v>
      </c>
      <c r="I549" s="1"/>
      <c r="J549" s="24">
        <v>417</v>
      </c>
      <c r="K549" s="26"/>
      <c r="L549" s="26"/>
      <c r="M549" s="24"/>
      <c r="N549" s="26"/>
      <c r="O549" s="26"/>
      <c r="P549" s="24">
        <v>200</v>
      </c>
    </row>
    <row r="550" spans="1:16" s="5" customFormat="1" ht="16.5" customHeight="1" x14ac:dyDescent="0.25">
      <c r="A550" s="1"/>
      <c r="B550" s="9"/>
      <c r="C550" s="1"/>
      <c r="D550" s="57" t="s">
        <v>1372</v>
      </c>
      <c r="E550" s="1" t="s">
        <v>961</v>
      </c>
      <c r="F550" s="1" t="s">
        <v>281</v>
      </c>
      <c r="G550" s="1" t="s">
        <v>1714</v>
      </c>
      <c r="H550" s="43" t="s">
        <v>612</v>
      </c>
      <c r="I550" s="1"/>
      <c r="J550" s="24">
        <v>417</v>
      </c>
      <c r="K550" s="26"/>
      <c r="L550" s="26"/>
      <c r="M550" s="24"/>
      <c r="N550" s="26"/>
      <c r="O550" s="26"/>
      <c r="P550" s="24">
        <v>200</v>
      </c>
    </row>
    <row r="551" spans="1:16" s="5" customFormat="1" ht="16.5" customHeight="1" x14ac:dyDescent="0.25">
      <c r="A551" s="1"/>
      <c r="B551" s="9"/>
      <c r="C551" s="1"/>
      <c r="D551" s="57" t="s">
        <v>1373</v>
      </c>
      <c r="E551" s="1" t="s">
        <v>961</v>
      </c>
      <c r="F551" s="1" t="s">
        <v>1374</v>
      </c>
      <c r="G551" s="1" t="s">
        <v>1714</v>
      </c>
      <c r="H551" s="43" t="s">
        <v>612</v>
      </c>
      <c r="I551" s="1"/>
      <c r="J551" s="24">
        <v>417</v>
      </c>
      <c r="K551" s="26"/>
      <c r="L551" s="26"/>
      <c r="M551" s="24"/>
      <c r="N551" s="26"/>
      <c r="O551" s="26"/>
      <c r="P551" s="24">
        <v>200</v>
      </c>
    </row>
    <row r="552" spans="1:16" s="5" customFormat="1" ht="16.5" customHeight="1" x14ac:dyDescent="0.25">
      <c r="A552" s="1"/>
      <c r="B552" s="9"/>
      <c r="C552" s="1"/>
      <c r="D552" s="78" t="s">
        <v>1324</v>
      </c>
      <c r="E552" s="1" t="s">
        <v>961</v>
      </c>
      <c r="F552" s="1" t="s">
        <v>183</v>
      </c>
      <c r="G552" s="1" t="s">
        <v>1714</v>
      </c>
      <c r="H552" s="43" t="s">
        <v>612</v>
      </c>
      <c r="I552" s="1"/>
      <c r="J552" s="24">
        <v>417</v>
      </c>
      <c r="K552" s="26"/>
      <c r="L552" s="26"/>
      <c r="M552" s="24"/>
      <c r="N552" s="26"/>
      <c r="O552" s="26"/>
      <c r="P552" s="24">
        <v>200</v>
      </c>
    </row>
    <row r="553" spans="1:16" s="5" customFormat="1" ht="16.5" customHeight="1" x14ac:dyDescent="0.25">
      <c r="A553" s="1"/>
      <c r="B553" s="9"/>
      <c r="C553" s="1"/>
      <c r="D553" s="57" t="s">
        <v>1375</v>
      </c>
      <c r="E553" s="1" t="s">
        <v>961</v>
      </c>
      <c r="F553" s="1" t="s">
        <v>513</v>
      </c>
      <c r="G553" s="1" t="s">
        <v>1714</v>
      </c>
      <c r="H553" s="43" t="s">
        <v>612</v>
      </c>
      <c r="I553" s="1"/>
      <c r="J553" s="24">
        <v>417</v>
      </c>
      <c r="K553" s="26"/>
      <c r="L553" s="26"/>
      <c r="M553" s="24"/>
      <c r="N553" s="26"/>
      <c r="O553" s="26"/>
      <c r="P553" s="24">
        <v>200</v>
      </c>
    </row>
    <row r="554" spans="1:16" s="5" customFormat="1" ht="16.5" customHeight="1" x14ac:dyDescent="0.25">
      <c r="A554" s="1"/>
      <c r="B554" s="9"/>
      <c r="C554" s="1"/>
      <c r="D554" s="57" t="s">
        <v>1376</v>
      </c>
      <c r="E554" s="1" t="s">
        <v>961</v>
      </c>
      <c r="F554" s="1" t="s">
        <v>617</v>
      </c>
      <c r="G554" s="1" t="s">
        <v>1714</v>
      </c>
      <c r="H554" s="43" t="s">
        <v>612</v>
      </c>
      <c r="I554" s="1"/>
      <c r="J554" s="24">
        <v>417</v>
      </c>
      <c r="K554" s="26"/>
      <c r="L554" s="26"/>
      <c r="M554" s="24"/>
      <c r="N554" s="26"/>
      <c r="O554" s="26"/>
      <c r="P554" s="24">
        <v>200</v>
      </c>
    </row>
    <row r="555" spans="1:16" s="5" customFormat="1" ht="16.5" customHeight="1" x14ac:dyDescent="0.25">
      <c r="A555" s="1" t="s">
        <v>48</v>
      </c>
      <c r="B555" s="9"/>
      <c r="C555" s="1"/>
      <c r="D555" s="57" t="s">
        <v>1358</v>
      </c>
      <c r="E555" s="1" t="s">
        <v>961</v>
      </c>
      <c r="F555" s="1" t="s">
        <v>899</v>
      </c>
      <c r="G555" s="1" t="s">
        <v>1714</v>
      </c>
      <c r="H555" s="43" t="s">
        <v>612</v>
      </c>
      <c r="I555" s="1"/>
      <c r="J555" s="24">
        <v>417</v>
      </c>
      <c r="K555" s="26"/>
      <c r="L555" s="26"/>
      <c r="M555" s="24"/>
      <c r="N555" s="26"/>
      <c r="O555" s="26"/>
      <c r="P555" s="24">
        <v>200</v>
      </c>
    </row>
    <row r="556" spans="1:16" s="5" customFormat="1" ht="16.5" customHeight="1" x14ac:dyDescent="0.25">
      <c r="A556" s="1" t="s">
        <v>48</v>
      </c>
      <c r="B556" s="9"/>
      <c r="C556" s="1"/>
      <c r="D556" s="57" t="s">
        <v>1377</v>
      </c>
      <c r="E556" s="1" t="s">
        <v>961</v>
      </c>
      <c r="F556" s="1" t="s">
        <v>900</v>
      </c>
      <c r="G556" s="1" t="s">
        <v>1714</v>
      </c>
      <c r="H556" s="43" t="s">
        <v>612</v>
      </c>
      <c r="I556" s="1"/>
      <c r="J556" s="24">
        <v>417</v>
      </c>
      <c r="K556" s="26"/>
      <c r="L556" s="26"/>
      <c r="M556" s="24"/>
      <c r="N556" s="26"/>
      <c r="O556" s="26"/>
      <c r="P556" s="24">
        <v>200</v>
      </c>
    </row>
    <row r="557" spans="1:16" s="5" customFormat="1" ht="16.5" customHeight="1" x14ac:dyDescent="0.25">
      <c r="A557" s="1" t="s">
        <v>48</v>
      </c>
      <c r="B557" s="9"/>
      <c r="C557" s="1"/>
      <c r="D557" s="57" t="s">
        <v>1378</v>
      </c>
      <c r="E557" s="1" t="s">
        <v>961</v>
      </c>
      <c r="F557" s="1" t="s">
        <v>899</v>
      </c>
      <c r="G557" s="1" t="s">
        <v>1714</v>
      </c>
      <c r="H557" s="43" t="s">
        <v>612</v>
      </c>
      <c r="I557" s="1"/>
      <c r="J557" s="24">
        <v>417</v>
      </c>
      <c r="K557" s="26"/>
      <c r="L557" s="26"/>
      <c r="M557" s="24"/>
      <c r="N557" s="26"/>
      <c r="O557" s="26"/>
      <c r="P557" s="24">
        <v>200</v>
      </c>
    </row>
    <row r="558" spans="1:16" s="5" customFormat="1" ht="16.5" customHeight="1" x14ac:dyDescent="0.25">
      <c r="A558" s="1"/>
      <c r="B558" s="9"/>
      <c r="C558" s="1"/>
      <c r="D558" s="23" t="s">
        <v>1379</v>
      </c>
      <c r="E558" s="1" t="s">
        <v>961</v>
      </c>
      <c r="F558" s="1" t="s">
        <v>525</v>
      </c>
      <c r="G558" s="1" t="s">
        <v>1714</v>
      </c>
      <c r="H558" s="43" t="s">
        <v>612</v>
      </c>
      <c r="I558" s="1"/>
      <c r="J558" s="24">
        <v>417</v>
      </c>
      <c r="K558" s="26"/>
      <c r="L558" s="26"/>
      <c r="M558" s="24"/>
      <c r="N558" s="26"/>
      <c r="O558" s="26"/>
      <c r="P558" s="24">
        <v>200</v>
      </c>
    </row>
    <row r="559" spans="1:16" s="5" customFormat="1" ht="16.5" customHeight="1" x14ac:dyDescent="0.25">
      <c r="A559" s="1"/>
      <c r="B559" s="9"/>
      <c r="C559" s="1"/>
      <c r="D559" s="1"/>
      <c r="E559" s="1" t="s">
        <v>961</v>
      </c>
      <c r="F559" s="1" t="s">
        <v>1380</v>
      </c>
      <c r="G559" s="1" t="s">
        <v>1714</v>
      </c>
      <c r="H559" s="43" t="s">
        <v>612</v>
      </c>
      <c r="I559" s="1"/>
      <c r="J559" s="24">
        <v>417</v>
      </c>
      <c r="K559" s="26"/>
      <c r="L559" s="26"/>
      <c r="M559" s="24"/>
      <c r="N559" s="26"/>
      <c r="O559" s="26"/>
      <c r="P559" s="24">
        <v>200</v>
      </c>
    </row>
    <row r="560" spans="1:16" s="5" customFormat="1" ht="16.5" customHeight="1" x14ac:dyDescent="0.25">
      <c r="A560" s="1"/>
      <c r="B560" s="9"/>
      <c r="C560" s="1"/>
      <c r="D560" s="1"/>
      <c r="E560" s="1" t="s">
        <v>961</v>
      </c>
      <c r="F560" s="1" t="s">
        <v>1381</v>
      </c>
      <c r="G560" s="1" t="s">
        <v>1714</v>
      </c>
      <c r="H560" s="43" t="s">
        <v>612</v>
      </c>
      <c r="I560" s="1"/>
      <c r="J560" s="24">
        <v>417</v>
      </c>
      <c r="K560" s="26"/>
      <c r="L560" s="26"/>
      <c r="M560" s="24"/>
      <c r="N560" s="26"/>
      <c r="O560" s="26"/>
      <c r="P560" s="24">
        <v>200</v>
      </c>
    </row>
    <row r="561" spans="1:16" s="5" customFormat="1" ht="16.5" customHeight="1" x14ac:dyDescent="0.25">
      <c r="A561" s="1"/>
      <c r="B561" s="9"/>
      <c r="C561" s="1"/>
      <c r="D561" s="1"/>
      <c r="E561" s="1" t="s">
        <v>961</v>
      </c>
      <c r="F561" s="1" t="s">
        <v>1114</v>
      </c>
      <c r="G561" s="1" t="s">
        <v>1714</v>
      </c>
      <c r="H561" s="43" t="s">
        <v>612</v>
      </c>
      <c r="I561" s="1"/>
      <c r="J561" s="24">
        <v>417</v>
      </c>
      <c r="K561" s="26"/>
      <c r="L561" s="26"/>
      <c r="M561" s="24"/>
      <c r="N561" s="26"/>
      <c r="O561" s="26"/>
      <c r="P561" s="24">
        <v>200</v>
      </c>
    </row>
    <row r="562" spans="1:16" s="5" customFormat="1" ht="16.5" customHeight="1" x14ac:dyDescent="0.25">
      <c r="A562" s="1"/>
      <c r="B562" s="9"/>
      <c r="C562" s="1"/>
      <c r="D562" s="1"/>
      <c r="E562" s="1" t="s">
        <v>961</v>
      </c>
      <c r="F562" s="1" t="s">
        <v>1382</v>
      </c>
      <c r="G562" s="1" t="s">
        <v>1714</v>
      </c>
      <c r="H562" s="43" t="s">
        <v>612</v>
      </c>
      <c r="I562" s="1"/>
      <c r="J562" s="24">
        <v>417</v>
      </c>
      <c r="K562" s="26"/>
      <c r="L562" s="26"/>
      <c r="M562" s="24"/>
      <c r="N562" s="26"/>
      <c r="O562" s="26"/>
      <c r="P562" s="24">
        <v>200</v>
      </c>
    </row>
    <row r="563" spans="1:16" s="5" customFormat="1" ht="16.5" customHeight="1" x14ac:dyDescent="0.25">
      <c r="A563" s="1" t="s">
        <v>39</v>
      </c>
      <c r="B563" s="9"/>
      <c r="C563" s="1"/>
      <c r="D563" s="23" t="s">
        <v>1225</v>
      </c>
      <c r="E563" s="1" t="s">
        <v>961</v>
      </c>
      <c r="F563" s="1" t="s">
        <v>902</v>
      </c>
      <c r="G563" s="1" t="s">
        <v>1714</v>
      </c>
      <c r="H563" s="43" t="s">
        <v>612</v>
      </c>
      <c r="I563" s="1"/>
      <c r="J563" s="24">
        <v>417</v>
      </c>
      <c r="K563" s="26"/>
      <c r="L563" s="26"/>
      <c r="M563" s="24"/>
      <c r="N563" s="26"/>
      <c r="O563" s="26"/>
      <c r="P563" s="24">
        <v>200</v>
      </c>
    </row>
    <row r="564" spans="1:16" s="5" customFormat="1" ht="16.5" customHeight="1" x14ac:dyDescent="0.25">
      <c r="A564" s="1"/>
      <c r="B564" s="9"/>
      <c r="C564" s="1"/>
      <c r="D564" s="57" t="s">
        <v>1383</v>
      </c>
      <c r="E564" s="1" t="s">
        <v>961</v>
      </c>
      <c r="F564" s="1" t="s">
        <v>246</v>
      </c>
      <c r="G564" s="1" t="s">
        <v>1714</v>
      </c>
      <c r="H564" s="43" t="s">
        <v>612</v>
      </c>
      <c r="I564" s="1"/>
      <c r="J564" s="24">
        <v>417</v>
      </c>
      <c r="K564" s="26"/>
      <c r="L564" s="26"/>
      <c r="M564" s="24"/>
      <c r="N564" s="26"/>
      <c r="O564" s="26"/>
      <c r="P564" s="24">
        <v>200</v>
      </c>
    </row>
    <row r="565" spans="1:16" s="5" customFormat="1" ht="16.5" customHeight="1" x14ac:dyDescent="0.25">
      <c r="A565" s="1"/>
      <c r="B565" s="9"/>
      <c r="C565" s="1"/>
      <c r="D565" s="57" t="s">
        <v>1384</v>
      </c>
      <c r="E565" s="1" t="s">
        <v>961</v>
      </c>
      <c r="F565" s="1" t="s">
        <v>906</v>
      </c>
      <c r="G565" s="1" t="s">
        <v>1714</v>
      </c>
      <c r="H565" s="43" t="s">
        <v>612</v>
      </c>
      <c r="I565" s="1"/>
      <c r="J565" s="24">
        <v>417</v>
      </c>
      <c r="K565" s="26"/>
      <c r="L565" s="26"/>
      <c r="M565" s="24"/>
      <c r="N565" s="26"/>
      <c r="O565" s="26"/>
      <c r="P565" s="24">
        <v>200</v>
      </c>
    </row>
    <row r="566" spans="1:16" s="5" customFormat="1" ht="16.5" customHeight="1" x14ac:dyDescent="0.25">
      <c r="A566" s="1"/>
      <c r="B566" s="9"/>
      <c r="C566" s="1"/>
      <c r="D566" s="57" t="s">
        <v>1385</v>
      </c>
      <c r="E566" s="1" t="s">
        <v>961</v>
      </c>
      <c r="F566" s="1" t="s">
        <v>905</v>
      </c>
      <c r="G566" s="1" t="s">
        <v>1714</v>
      </c>
      <c r="H566" s="43" t="s">
        <v>612</v>
      </c>
      <c r="I566" s="1"/>
      <c r="J566" s="24">
        <v>417</v>
      </c>
      <c r="K566" s="26"/>
      <c r="L566" s="26"/>
      <c r="M566" s="24"/>
      <c r="N566" s="26"/>
      <c r="O566" s="26"/>
      <c r="P566" s="24">
        <v>200</v>
      </c>
    </row>
    <row r="567" spans="1:16" s="5" customFormat="1" ht="16.5" customHeight="1" x14ac:dyDescent="0.25">
      <c r="A567" s="1"/>
      <c r="B567" s="9"/>
      <c r="C567" s="1"/>
      <c r="D567" s="57"/>
      <c r="E567" s="1"/>
      <c r="F567" s="1"/>
      <c r="G567" s="1"/>
      <c r="H567" s="43"/>
      <c r="I567" s="1"/>
      <c r="J567" s="24"/>
      <c r="K567" s="26"/>
      <c r="L567" s="26"/>
      <c r="M567" s="24"/>
      <c r="N567" s="26"/>
      <c r="O567" s="26"/>
      <c r="P567" s="24"/>
    </row>
    <row r="568" spans="1:16" s="104" customFormat="1" ht="81.75" customHeight="1" x14ac:dyDescent="0.25">
      <c r="B568" s="98" t="s">
        <v>41</v>
      </c>
      <c r="D568" s="104" t="s">
        <v>312</v>
      </c>
      <c r="E568" s="104" t="s">
        <v>1856</v>
      </c>
      <c r="F568" s="104" t="s">
        <v>40</v>
      </c>
      <c r="G568" s="105" t="s">
        <v>1857</v>
      </c>
      <c r="H568" s="100" t="s">
        <v>949</v>
      </c>
      <c r="J568" s="102">
        <f>SUM(J571:J1307)</f>
        <v>1197150</v>
      </c>
      <c r="K568" s="102"/>
      <c r="L568" s="102"/>
      <c r="M568" s="102">
        <f>SUM(M571:M1307)</f>
        <v>125108</v>
      </c>
      <c r="N568" s="102"/>
      <c r="O568" s="102"/>
      <c r="P568" s="102">
        <f>SUM(P571:P1307)-P570</f>
        <v>400000</v>
      </c>
    </row>
    <row r="569" spans="1:16" s="5" customFormat="1" ht="15" customHeight="1" x14ac:dyDescent="0.25">
      <c r="A569" s="1"/>
      <c r="B569" s="38">
        <v>11</v>
      </c>
      <c r="C569" s="1"/>
      <c r="D569" s="1"/>
      <c r="E569" s="1"/>
      <c r="F569" s="1"/>
      <c r="G569" s="1"/>
      <c r="H569" s="3"/>
      <c r="I569" s="1"/>
      <c r="J569" s="2"/>
      <c r="K569" s="26"/>
      <c r="L569" s="26"/>
      <c r="M569" s="24"/>
      <c r="N569" s="24"/>
      <c r="O569" s="24"/>
      <c r="P569" s="2"/>
    </row>
    <row r="570" spans="1:16" s="5" customFormat="1" ht="15" customHeight="1" x14ac:dyDescent="0.25">
      <c r="A570" s="1"/>
      <c r="B570" s="38">
        <v>22</v>
      </c>
      <c r="C570" s="1"/>
      <c r="D570" s="38"/>
      <c r="E570" s="38"/>
      <c r="F570" s="38"/>
      <c r="G570" s="38"/>
      <c r="H570" s="38"/>
      <c r="I570" s="38"/>
      <c r="J570" s="2"/>
      <c r="K570" s="2"/>
      <c r="L570" s="2"/>
      <c r="M570" s="2"/>
      <c r="N570" s="2"/>
      <c r="O570" s="2"/>
      <c r="P570" s="2">
        <f>+P574+P576+P578+P868+P870+P872+P874+P876+P878+P1035+P1037+P1039+P1060+P1070+P1079+P1154+P1157+P1161+P1163+P1167+P1169+P1175+P1265+P1267+P1269+P1271+P1273+P1275+P1277+P1279+P1281+P1294+P1297+P1299+P1301+P1304</f>
        <v>25098</v>
      </c>
    </row>
    <row r="571" spans="1:16" ht="24.75" customHeight="1" x14ac:dyDescent="0.25">
      <c r="A571" s="5"/>
      <c r="C571" s="5"/>
      <c r="D571" s="5"/>
      <c r="E571" s="12" t="s">
        <v>643</v>
      </c>
      <c r="F571" s="12" t="s">
        <v>627</v>
      </c>
      <c r="G571" s="15" t="s">
        <v>644</v>
      </c>
      <c r="H571" s="8" t="s">
        <v>612</v>
      </c>
      <c r="I571" s="5"/>
      <c r="J571" s="2">
        <v>2500</v>
      </c>
      <c r="K571" s="62"/>
      <c r="L571" s="62"/>
      <c r="M571" s="2"/>
      <c r="N571" s="62"/>
      <c r="O571" s="62"/>
      <c r="P571" s="2">
        <v>1000</v>
      </c>
    </row>
    <row r="572" spans="1:16" s="22" customFormat="1" ht="24.75" customHeight="1" x14ac:dyDescent="0.25">
      <c r="A572" s="5"/>
      <c r="B572" s="5"/>
      <c r="C572" s="5"/>
      <c r="D572" s="5"/>
      <c r="E572" s="16" t="s">
        <v>1583</v>
      </c>
      <c r="F572" s="16" t="s">
        <v>313</v>
      </c>
      <c r="G572" s="14" t="s">
        <v>1464</v>
      </c>
      <c r="H572" s="5" t="s">
        <v>612</v>
      </c>
      <c r="I572" s="5"/>
      <c r="J572" s="2">
        <v>2000</v>
      </c>
      <c r="K572" s="62"/>
      <c r="L572" s="62"/>
      <c r="M572" s="62"/>
      <c r="N572" s="62"/>
      <c r="O572" s="62"/>
      <c r="P572" s="2">
        <v>500</v>
      </c>
    </row>
    <row r="573" spans="1:16" ht="24.75" customHeight="1" x14ac:dyDescent="0.25">
      <c r="A573" s="5"/>
      <c r="C573" s="5"/>
      <c r="D573" s="5"/>
      <c r="E573" s="12" t="s">
        <v>1870</v>
      </c>
      <c r="F573" s="12" t="s">
        <v>627</v>
      </c>
      <c r="G573" s="15" t="s">
        <v>1904</v>
      </c>
      <c r="H573" s="8" t="s">
        <v>612</v>
      </c>
      <c r="I573" s="5"/>
      <c r="J573" s="2">
        <v>552</v>
      </c>
      <c r="K573" s="62"/>
      <c r="L573" s="62"/>
      <c r="M573" s="2"/>
      <c r="N573" s="62"/>
      <c r="O573" s="62"/>
      <c r="P573" s="2">
        <v>2</v>
      </c>
    </row>
    <row r="574" spans="1:16" ht="24.75" customHeight="1" x14ac:dyDescent="0.25">
      <c r="A574" s="5"/>
      <c r="C574" s="5"/>
      <c r="D574" s="5"/>
      <c r="E574" s="12"/>
      <c r="F574" s="12"/>
      <c r="G574" s="15"/>
      <c r="H574" s="8"/>
      <c r="I574" s="5"/>
      <c r="J574" s="2"/>
      <c r="K574" s="62"/>
      <c r="L574" s="62"/>
      <c r="M574" s="2"/>
      <c r="N574" s="62"/>
      <c r="O574" s="62"/>
      <c r="P574" s="2">
        <v>300</v>
      </c>
    </row>
    <row r="575" spans="1:16" ht="24.75" customHeight="1" x14ac:dyDescent="0.25">
      <c r="A575" s="5"/>
      <c r="C575" s="5"/>
      <c r="D575" s="5"/>
      <c r="E575" s="12" t="s">
        <v>1871</v>
      </c>
      <c r="F575" s="12" t="s">
        <v>313</v>
      </c>
      <c r="G575" s="15" t="s">
        <v>2067</v>
      </c>
      <c r="H575" s="8" t="s">
        <v>612</v>
      </c>
      <c r="I575" s="5"/>
      <c r="J575" s="2">
        <v>1500</v>
      </c>
      <c r="K575" s="62"/>
      <c r="L575" s="62"/>
      <c r="M575" s="2"/>
      <c r="N575" s="62"/>
      <c r="O575" s="62"/>
      <c r="P575" s="2">
        <v>2</v>
      </c>
    </row>
    <row r="576" spans="1:16" ht="24.75" customHeight="1" x14ac:dyDescent="0.25">
      <c r="A576" s="5"/>
      <c r="C576" s="5"/>
      <c r="D576" s="5"/>
      <c r="E576" s="12"/>
      <c r="F576" s="12"/>
      <c r="G576" s="15"/>
      <c r="H576" s="8"/>
      <c r="I576" s="5"/>
      <c r="J576" s="2"/>
      <c r="K576" s="62"/>
      <c r="L576" s="62"/>
      <c r="M576" s="2"/>
      <c r="N576" s="62"/>
      <c r="O576" s="62"/>
      <c r="P576" s="2">
        <f>+J575-P575</f>
        <v>1498</v>
      </c>
    </row>
    <row r="577" spans="1:16" ht="19.5" customHeight="1" x14ac:dyDescent="0.25">
      <c r="A577" s="5"/>
      <c r="C577" s="5"/>
      <c r="D577" s="5"/>
      <c r="E577" s="12" t="s">
        <v>1872</v>
      </c>
      <c r="F577" s="12" t="s">
        <v>641</v>
      </c>
      <c r="G577" s="15" t="s">
        <v>1923</v>
      </c>
      <c r="H577" s="8" t="s">
        <v>612</v>
      </c>
      <c r="I577" s="5"/>
      <c r="J577" s="2">
        <v>2002</v>
      </c>
      <c r="K577" s="62"/>
      <c r="L577" s="62"/>
      <c r="M577" s="2"/>
      <c r="N577" s="62"/>
      <c r="O577" s="62"/>
      <c r="P577" s="2">
        <v>2</v>
      </c>
    </row>
    <row r="578" spans="1:16" ht="19.5" customHeight="1" x14ac:dyDescent="0.25">
      <c r="A578" s="4"/>
      <c r="C578" s="5"/>
      <c r="D578" s="5"/>
      <c r="E578" s="12"/>
      <c r="F578" s="12"/>
      <c r="G578" s="15"/>
      <c r="H578" s="8"/>
      <c r="I578" s="5"/>
      <c r="J578" s="2"/>
      <c r="K578" s="62"/>
      <c r="L578" s="62"/>
      <c r="M578" s="2"/>
      <c r="N578" s="62"/>
      <c r="O578" s="62"/>
      <c r="P578" s="2">
        <v>1000</v>
      </c>
    </row>
    <row r="579" spans="1:16" ht="24.75" customHeight="1" x14ac:dyDescent="0.25">
      <c r="A579" s="5"/>
      <c r="C579" s="5"/>
      <c r="D579" s="5"/>
      <c r="E579" s="12" t="s">
        <v>1135</v>
      </c>
      <c r="F579" s="12" t="s">
        <v>642</v>
      </c>
      <c r="G579" s="15" t="s">
        <v>648</v>
      </c>
      <c r="H579" s="8" t="s">
        <v>612</v>
      </c>
      <c r="I579" s="5"/>
      <c r="J579" s="2">
        <v>3275</v>
      </c>
      <c r="K579" s="62"/>
      <c r="L579" s="62"/>
      <c r="M579" s="2"/>
      <c r="N579" s="62"/>
      <c r="O579" s="62"/>
      <c r="P579" s="2">
        <v>1000</v>
      </c>
    </row>
    <row r="580" spans="1:16" s="5" customFormat="1" ht="28.5" customHeight="1" x14ac:dyDescent="0.25">
      <c r="B580" s="38"/>
      <c r="E580" s="4" t="s">
        <v>1633</v>
      </c>
      <c r="F580" s="5" t="s">
        <v>313</v>
      </c>
      <c r="G580" s="5" t="s">
        <v>995</v>
      </c>
      <c r="H580" s="7" t="s">
        <v>915</v>
      </c>
      <c r="J580" s="2">
        <v>6000</v>
      </c>
      <c r="K580" s="62"/>
      <c r="L580" s="62"/>
      <c r="M580" s="2"/>
      <c r="N580" s="62"/>
      <c r="O580" s="62"/>
      <c r="P580" s="2">
        <v>1000</v>
      </c>
    </row>
    <row r="581" spans="1:16" s="5" customFormat="1" ht="32.25" customHeight="1" x14ac:dyDescent="0.25">
      <c r="B581" s="38"/>
      <c r="E581" s="8" t="s">
        <v>1924</v>
      </c>
      <c r="F581" s="4" t="s">
        <v>627</v>
      </c>
      <c r="G581" s="6" t="s">
        <v>1122</v>
      </c>
      <c r="H581" s="8" t="s">
        <v>629</v>
      </c>
      <c r="J581" s="2">
        <v>2002</v>
      </c>
      <c r="K581" s="62"/>
      <c r="L581" s="62"/>
      <c r="M581" s="2"/>
      <c r="N581" s="62"/>
      <c r="O581" s="62"/>
      <c r="P581" s="2">
        <v>500</v>
      </c>
    </row>
    <row r="582" spans="1:16" s="5" customFormat="1" ht="30" customHeight="1" x14ac:dyDescent="0.25">
      <c r="B582" s="38"/>
      <c r="E582" s="18" t="s">
        <v>1925</v>
      </c>
      <c r="F582" s="4" t="s">
        <v>641</v>
      </c>
      <c r="G582" s="6" t="s">
        <v>1926</v>
      </c>
      <c r="H582" s="8" t="s">
        <v>629</v>
      </c>
      <c r="J582" s="2">
        <v>5300</v>
      </c>
      <c r="K582" s="62"/>
      <c r="L582" s="62"/>
      <c r="M582" s="2"/>
      <c r="N582" s="62"/>
      <c r="O582" s="62"/>
      <c r="P582" s="2">
        <v>750</v>
      </c>
    </row>
    <row r="583" spans="1:16" s="5" customFormat="1" ht="29.25" customHeight="1" x14ac:dyDescent="0.25">
      <c r="A583" s="5" t="s">
        <v>44</v>
      </c>
      <c r="B583" s="38"/>
      <c r="E583" s="17" t="s">
        <v>1511</v>
      </c>
      <c r="F583" s="14" t="s">
        <v>189</v>
      </c>
      <c r="G583" s="17" t="s">
        <v>1512</v>
      </c>
      <c r="H583" s="8" t="s">
        <v>612</v>
      </c>
      <c r="J583" s="2">
        <v>3000</v>
      </c>
      <c r="K583" s="62"/>
      <c r="L583" s="62"/>
      <c r="M583" s="2"/>
      <c r="N583" s="62"/>
      <c r="O583" s="62"/>
      <c r="P583" s="2">
        <v>500</v>
      </c>
    </row>
    <row r="584" spans="1:16" ht="24.75" customHeight="1" x14ac:dyDescent="0.25">
      <c r="A584" s="5" t="s">
        <v>44</v>
      </c>
      <c r="C584" s="5"/>
      <c r="D584" s="5"/>
      <c r="E584" s="12" t="s">
        <v>650</v>
      </c>
      <c r="F584" s="12" t="s">
        <v>322</v>
      </c>
      <c r="G584" s="12" t="s">
        <v>1843</v>
      </c>
      <c r="H584" s="8" t="s">
        <v>649</v>
      </c>
      <c r="I584" s="5"/>
      <c r="J584" s="2">
        <v>250</v>
      </c>
      <c r="K584" s="62"/>
      <c r="L584" s="62"/>
      <c r="M584" s="2"/>
      <c r="N584" s="62"/>
      <c r="O584" s="62"/>
      <c r="P584" s="2">
        <f>+J584</f>
        <v>250</v>
      </c>
    </row>
    <row r="585" spans="1:16" ht="24.75" customHeight="1" x14ac:dyDescent="0.25">
      <c r="A585" s="5" t="s">
        <v>44</v>
      </c>
      <c r="C585" s="5"/>
      <c r="D585" s="5"/>
      <c r="E585" s="12" t="s">
        <v>1842</v>
      </c>
      <c r="F585" s="12" t="s">
        <v>320</v>
      </c>
      <c r="G585" s="12" t="s">
        <v>1844</v>
      </c>
      <c r="H585" s="8" t="s">
        <v>612</v>
      </c>
      <c r="I585" s="5"/>
      <c r="J585" s="2">
        <v>950</v>
      </c>
      <c r="K585" s="62"/>
      <c r="L585" s="62"/>
      <c r="M585" s="2"/>
      <c r="N585" s="62"/>
      <c r="O585" s="62"/>
      <c r="P585" s="2">
        <v>500</v>
      </c>
    </row>
    <row r="586" spans="1:16" ht="24.75" customHeight="1" x14ac:dyDescent="0.25">
      <c r="A586" s="5" t="s">
        <v>44</v>
      </c>
      <c r="C586" s="5"/>
      <c r="D586" s="5"/>
      <c r="E586" s="12" t="s">
        <v>651</v>
      </c>
      <c r="F586" s="12" t="s">
        <v>189</v>
      </c>
      <c r="G586" s="12" t="s">
        <v>1843</v>
      </c>
      <c r="H586" s="8" t="s">
        <v>649</v>
      </c>
      <c r="I586" s="5"/>
      <c r="J586" s="2">
        <v>250</v>
      </c>
      <c r="K586" s="62"/>
      <c r="L586" s="62"/>
      <c r="M586" s="2"/>
      <c r="N586" s="62"/>
      <c r="O586" s="62"/>
      <c r="P586" s="2">
        <f>+J586</f>
        <v>250</v>
      </c>
    </row>
    <row r="587" spans="1:16" ht="24.75" customHeight="1" x14ac:dyDescent="0.25">
      <c r="A587" s="5" t="s">
        <v>44</v>
      </c>
      <c r="C587" s="5"/>
      <c r="D587" s="5"/>
      <c r="E587" s="12" t="s">
        <v>652</v>
      </c>
      <c r="F587" s="12" t="s">
        <v>322</v>
      </c>
      <c r="G587" s="12" t="s">
        <v>1843</v>
      </c>
      <c r="H587" s="8" t="s">
        <v>649</v>
      </c>
      <c r="I587" s="5"/>
      <c r="J587" s="2">
        <v>250</v>
      </c>
      <c r="K587" s="62"/>
      <c r="L587" s="62"/>
      <c r="M587" s="2"/>
      <c r="N587" s="62"/>
      <c r="O587" s="62"/>
      <c r="P587" s="2">
        <f>+J587</f>
        <v>250</v>
      </c>
    </row>
    <row r="588" spans="1:16" ht="24.75" customHeight="1" x14ac:dyDescent="0.25">
      <c r="A588" s="5" t="s">
        <v>44</v>
      </c>
      <c r="C588" s="5"/>
      <c r="D588" s="5"/>
      <c r="E588" s="12" t="s">
        <v>653</v>
      </c>
      <c r="F588" s="12" t="s">
        <v>322</v>
      </c>
      <c r="G588" s="12" t="s">
        <v>1927</v>
      </c>
      <c r="H588" s="8" t="s">
        <v>612</v>
      </c>
      <c r="I588" s="5"/>
      <c r="J588" s="2">
        <v>400</v>
      </c>
      <c r="K588" s="62"/>
      <c r="L588" s="62"/>
      <c r="M588" s="2"/>
      <c r="N588" s="62"/>
      <c r="O588" s="62"/>
      <c r="P588" s="2">
        <v>200</v>
      </c>
    </row>
    <row r="589" spans="1:16" s="5" customFormat="1" ht="32.25" customHeight="1" x14ac:dyDescent="0.25">
      <c r="A589" s="5" t="s">
        <v>44</v>
      </c>
      <c r="B589" s="38"/>
      <c r="E589" s="17" t="s">
        <v>1654</v>
      </c>
      <c r="F589" s="14" t="s">
        <v>113</v>
      </c>
      <c r="G589" s="14" t="s">
        <v>1928</v>
      </c>
      <c r="H589" s="8" t="s">
        <v>612</v>
      </c>
      <c r="J589" s="2">
        <v>2000</v>
      </c>
      <c r="K589" s="62"/>
      <c r="L589" s="62"/>
      <c r="M589" s="2"/>
      <c r="N589" s="62"/>
      <c r="O589" s="62"/>
      <c r="P589" s="2">
        <v>700</v>
      </c>
    </row>
    <row r="590" spans="1:16" ht="24.75" customHeight="1" x14ac:dyDescent="0.25">
      <c r="A590" s="5" t="s">
        <v>44</v>
      </c>
      <c r="C590" s="5"/>
      <c r="D590" s="5"/>
      <c r="E590" s="12" t="s">
        <v>654</v>
      </c>
      <c r="F590" s="12" t="s">
        <v>45</v>
      </c>
      <c r="G590" s="12" t="s">
        <v>1843</v>
      </c>
      <c r="H590" s="8" t="s">
        <v>649</v>
      </c>
      <c r="I590" s="5"/>
      <c r="J590" s="2">
        <v>250</v>
      </c>
      <c r="K590" s="62"/>
      <c r="L590" s="62"/>
      <c r="M590" s="2"/>
      <c r="N590" s="62"/>
      <c r="O590" s="62"/>
      <c r="P590" s="2">
        <f>+J590</f>
        <v>250</v>
      </c>
    </row>
    <row r="591" spans="1:16" ht="24.75" customHeight="1" x14ac:dyDescent="0.25">
      <c r="A591" s="5" t="s">
        <v>44</v>
      </c>
      <c r="C591" s="5"/>
      <c r="D591" s="5"/>
      <c r="E591" s="12" t="s">
        <v>655</v>
      </c>
      <c r="F591" s="12" t="s">
        <v>291</v>
      </c>
      <c r="G591" s="12" t="s">
        <v>1843</v>
      </c>
      <c r="H591" s="8" t="s">
        <v>649</v>
      </c>
      <c r="I591" s="5"/>
      <c r="J591" s="2">
        <v>250</v>
      </c>
      <c r="K591" s="62"/>
      <c r="L591" s="62"/>
      <c r="M591" s="2"/>
      <c r="N591" s="62"/>
      <c r="O591" s="62"/>
      <c r="P591" s="2">
        <f>+J591</f>
        <v>250</v>
      </c>
    </row>
    <row r="592" spans="1:16" s="5" customFormat="1" ht="16.5" customHeight="1" x14ac:dyDescent="0.25">
      <c r="A592" s="1"/>
      <c r="B592" s="38"/>
      <c r="C592" s="1"/>
      <c r="D592" s="1"/>
      <c r="E592" s="8" t="s">
        <v>323</v>
      </c>
      <c r="F592" s="1" t="s">
        <v>324</v>
      </c>
      <c r="G592" s="6" t="s">
        <v>1929</v>
      </c>
      <c r="H592" s="3" t="s">
        <v>192</v>
      </c>
      <c r="I592" s="1"/>
      <c r="J592" s="2">
        <v>352</v>
      </c>
      <c r="K592" s="26"/>
      <c r="L592" s="26"/>
      <c r="M592" s="24">
        <v>350</v>
      </c>
      <c r="N592" s="26"/>
      <c r="O592" s="26"/>
      <c r="P592" s="24">
        <f t="shared" ref="P592" si="1">+J592-M592</f>
        <v>2</v>
      </c>
    </row>
    <row r="593" spans="1:16" ht="33" customHeight="1" x14ac:dyDescent="0.25">
      <c r="A593" s="5"/>
      <c r="C593" s="38"/>
      <c r="D593" s="38"/>
      <c r="E593" s="4" t="s">
        <v>966</v>
      </c>
      <c r="F593" s="4" t="s">
        <v>540</v>
      </c>
      <c r="G593" s="5" t="s">
        <v>595</v>
      </c>
      <c r="H593" s="8" t="s">
        <v>102</v>
      </c>
      <c r="I593" s="5"/>
      <c r="J593" s="2">
        <v>1400</v>
      </c>
      <c r="K593" s="62"/>
      <c r="L593" s="62"/>
      <c r="M593" s="2">
        <v>900</v>
      </c>
      <c r="N593" s="62"/>
      <c r="O593" s="62"/>
      <c r="P593" s="2">
        <v>500</v>
      </c>
    </row>
    <row r="594" spans="1:16" ht="24.75" customHeight="1" x14ac:dyDescent="0.25">
      <c r="A594" s="5"/>
      <c r="C594" s="5"/>
      <c r="D594" s="5"/>
      <c r="E594" s="12" t="s">
        <v>1513</v>
      </c>
      <c r="F594" s="12" t="s">
        <v>657</v>
      </c>
      <c r="G594" s="12" t="s">
        <v>1514</v>
      </c>
      <c r="H594" s="8" t="s">
        <v>612</v>
      </c>
      <c r="I594" s="5"/>
      <c r="J594" s="2">
        <v>1100</v>
      </c>
      <c r="K594" s="62"/>
      <c r="L594" s="62"/>
      <c r="M594" s="2">
        <v>175</v>
      </c>
      <c r="N594" s="62"/>
      <c r="O594" s="62"/>
      <c r="P594" s="2">
        <v>500</v>
      </c>
    </row>
    <row r="595" spans="1:16" ht="24.75" customHeight="1" x14ac:dyDescent="0.25">
      <c r="A595" s="5"/>
      <c r="C595" s="5"/>
      <c r="D595" s="5"/>
      <c r="E595" s="12" t="s">
        <v>1515</v>
      </c>
      <c r="F595" s="12" t="s">
        <v>657</v>
      </c>
      <c r="G595" s="12" t="s">
        <v>1536</v>
      </c>
      <c r="H595" s="8" t="s">
        <v>612</v>
      </c>
      <c r="I595" s="5"/>
      <c r="J595" s="2">
        <v>1100</v>
      </c>
      <c r="K595" s="62"/>
      <c r="L595" s="62"/>
      <c r="M595" s="2">
        <v>175</v>
      </c>
      <c r="N595" s="62"/>
      <c r="O595" s="62"/>
      <c r="P595" s="2">
        <v>500</v>
      </c>
    </row>
    <row r="596" spans="1:16" ht="24.75" customHeight="1" x14ac:dyDescent="0.25">
      <c r="A596" s="5"/>
      <c r="C596" s="5"/>
      <c r="D596" s="5"/>
      <c r="E596" s="12" t="s">
        <v>659</v>
      </c>
      <c r="F596" s="12" t="s">
        <v>657</v>
      </c>
      <c r="G596" s="12" t="s">
        <v>645</v>
      </c>
      <c r="H596" s="8" t="s">
        <v>649</v>
      </c>
      <c r="I596" s="5"/>
      <c r="J596" s="2">
        <v>1100</v>
      </c>
      <c r="K596" s="62"/>
      <c r="L596" s="62"/>
      <c r="M596" s="2">
        <v>600</v>
      </c>
      <c r="N596" s="62"/>
      <c r="O596" s="62"/>
      <c r="P596" s="2">
        <v>500</v>
      </c>
    </row>
    <row r="597" spans="1:16" ht="24.75" customHeight="1" x14ac:dyDescent="0.25">
      <c r="A597" s="5"/>
      <c r="C597" s="5"/>
      <c r="D597" s="5"/>
      <c r="E597" s="12" t="s">
        <v>660</v>
      </c>
      <c r="F597" s="12" t="s">
        <v>541</v>
      </c>
      <c r="G597" s="12" t="s">
        <v>645</v>
      </c>
      <c r="H597" s="8" t="s">
        <v>649</v>
      </c>
      <c r="I597" s="5"/>
      <c r="J597" s="2">
        <v>800</v>
      </c>
      <c r="K597" s="62"/>
      <c r="L597" s="62"/>
      <c r="M597" s="2">
        <v>500</v>
      </c>
      <c r="N597" s="62"/>
      <c r="O597" s="62"/>
      <c r="P597" s="2">
        <v>300</v>
      </c>
    </row>
    <row r="598" spans="1:16" ht="24.75" customHeight="1" x14ac:dyDescent="0.25">
      <c r="A598" s="5"/>
      <c r="C598" s="5"/>
      <c r="D598" s="5"/>
      <c r="E598" s="12" t="s">
        <v>661</v>
      </c>
      <c r="F598" s="12" t="s">
        <v>657</v>
      </c>
      <c r="G598" s="12" t="s">
        <v>646</v>
      </c>
      <c r="H598" s="8" t="s">
        <v>649</v>
      </c>
      <c r="I598" s="5"/>
      <c r="J598" s="2">
        <v>400</v>
      </c>
      <c r="K598" s="62"/>
      <c r="L598" s="62"/>
      <c r="M598" s="2">
        <v>150</v>
      </c>
      <c r="N598" s="62"/>
      <c r="O598" s="62"/>
      <c r="P598" s="2">
        <v>250</v>
      </c>
    </row>
    <row r="599" spans="1:16" ht="24.75" customHeight="1" x14ac:dyDescent="0.25">
      <c r="A599" s="5"/>
      <c r="C599" s="5"/>
      <c r="D599" s="5"/>
      <c r="E599" s="12" t="s">
        <v>1086</v>
      </c>
      <c r="F599" s="12" t="s">
        <v>658</v>
      </c>
      <c r="G599" s="12" t="s">
        <v>663</v>
      </c>
      <c r="H599" s="8" t="s">
        <v>649</v>
      </c>
      <c r="I599" s="5"/>
      <c r="J599" s="2">
        <v>500</v>
      </c>
      <c r="K599" s="62"/>
      <c r="L599" s="62"/>
      <c r="M599" s="2">
        <v>250</v>
      </c>
      <c r="N599" s="62"/>
      <c r="O599" s="62"/>
      <c r="P599" s="2">
        <v>250</v>
      </c>
    </row>
    <row r="600" spans="1:16" ht="24.75" customHeight="1" x14ac:dyDescent="0.25">
      <c r="A600" s="5"/>
      <c r="C600" s="5"/>
      <c r="D600" s="5"/>
      <c r="E600" s="12" t="s">
        <v>662</v>
      </c>
      <c r="F600" s="12" t="s">
        <v>658</v>
      </c>
      <c r="G600" s="12" t="s">
        <v>677</v>
      </c>
      <c r="H600" s="8" t="s">
        <v>649</v>
      </c>
      <c r="I600" s="5"/>
      <c r="J600" s="2">
        <v>400</v>
      </c>
      <c r="K600" s="62"/>
      <c r="L600" s="62"/>
      <c r="M600" s="2">
        <v>150</v>
      </c>
      <c r="N600" s="62"/>
      <c r="O600" s="62"/>
      <c r="P600" s="2">
        <v>250</v>
      </c>
    </row>
    <row r="601" spans="1:16" s="5" customFormat="1" ht="18" customHeight="1" x14ac:dyDescent="0.25">
      <c r="A601" s="1" t="s">
        <v>39</v>
      </c>
      <c r="B601" s="38"/>
      <c r="C601" s="1"/>
      <c r="D601" s="1"/>
      <c r="E601" s="8" t="s">
        <v>964</v>
      </c>
      <c r="F601" s="5" t="s">
        <v>326</v>
      </c>
      <c r="G601" s="6" t="s">
        <v>1930</v>
      </c>
      <c r="H601" s="8" t="s">
        <v>916</v>
      </c>
      <c r="I601" s="1"/>
      <c r="J601" s="2">
        <v>1800</v>
      </c>
      <c r="K601" s="62"/>
      <c r="L601" s="62"/>
      <c r="M601" s="2">
        <v>1250</v>
      </c>
      <c r="N601" s="62"/>
      <c r="O601" s="62"/>
      <c r="P601" s="2">
        <v>500</v>
      </c>
    </row>
    <row r="602" spans="1:16" s="5" customFormat="1" ht="18.75" customHeight="1" x14ac:dyDescent="0.25">
      <c r="A602" s="1" t="s">
        <v>39</v>
      </c>
      <c r="B602" s="38"/>
      <c r="C602" s="1"/>
      <c r="D602" s="1"/>
      <c r="E602" s="8" t="s">
        <v>965</v>
      </c>
      <c r="F602" s="1" t="s">
        <v>106</v>
      </c>
      <c r="G602" s="6" t="s">
        <v>1931</v>
      </c>
      <c r="H602" s="8" t="s">
        <v>916</v>
      </c>
      <c r="I602" s="1"/>
      <c r="J602" s="2">
        <v>1400</v>
      </c>
      <c r="K602" s="26"/>
      <c r="L602" s="26"/>
      <c r="M602" s="2">
        <v>750</v>
      </c>
      <c r="N602" s="62"/>
      <c r="O602" s="62"/>
      <c r="P602" s="2">
        <v>500</v>
      </c>
    </row>
    <row r="603" spans="1:16" s="5" customFormat="1" ht="17.25" customHeight="1" x14ac:dyDescent="0.25">
      <c r="A603" s="5" t="s">
        <v>39</v>
      </c>
      <c r="B603" s="38"/>
      <c r="E603" s="4" t="s">
        <v>965</v>
      </c>
      <c r="F603" s="5" t="s">
        <v>255</v>
      </c>
      <c r="G603" s="5" t="s">
        <v>1386</v>
      </c>
      <c r="H603" s="8" t="s">
        <v>916</v>
      </c>
      <c r="J603" s="2">
        <v>1400</v>
      </c>
      <c r="K603" s="62"/>
      <c r="L603" s="62"/>
      <c r="M603" s="2">
        <v>750</v>
      </c>
      <c r="N603" s="62"/>
      <c r="O603" s="62"/>
      <c r="P603" s="2">
        <v>350</v>
      </c>
    </row>
    <row r="604" spans="1:16" s="5" customFormat="1" ht="16.5" customHeight="1" x14ac:dyDescent="0.25">
      <c r="A604" s="5" t="s">
        <v>39</v>
      </c>
      <c r="B604" s="38"/>
      <c r="E604" s="4" t="s">
        <v>1461</v>
      </c>
      <c r="F604" s="5" t="s">
        <v>329</v>
      </c>
      <c r="G604" s="5" t="s">
        <v>1462</v>
      </c>
      <c r="H604" s="8" t="s">
        <v>916</v>
      </c>
      <c r="J604" s="2">
        <v>3500</v>
      </c>
      <c r="K604" s="62"/>
      <c r="L604" s="62"/>
      <c r="M604" s="2">
        <v>1250</v>
      </c>
      <c r="N604" s="62"/>
      <c r="O604" s="62"/>
      <c r="P604" s="2">
        <v>500</v>
      </c>
    </row>
    <row r="605" spans="1:16" s="5" customFormat="1" ht="16.5" customHeight="1" x14ac:dyDescent="0.25">
      <c r="A605" s="5" t="s">
        <v>39</v>
      </c>
      <c r="B605" s="38"/>
      <c r="E605" s="8" t="s">
        <v>1463</v>
      </c>
      <c r="F605" s="4" t="s">
        <v>213</v>
      </c>
      <c r="G605" s="5" t="s">
        <v>1464</v>
      </c>
      <c r="H605" s="8" t="s">
        <v>629</v>
      </c>
      <c r="J605" s="2">
        <v>3500</v>
      </c>
      <c r="K605" s="62"/>
      <c r="L605" s="62"/>
      <c r="M605" s="2">
        <v>1150</v>
      </c>
      <c r="N605" s="62"/>
      <c r="O605" s="62"/>
      <c r="P605" s="2">
        <v>1250</v>
      </c>
    </row>
    <row r="606" spans="1:16" s="5" customFormat="1" ht="16.5" customHeight="1" x14ac:dyDescent="0.25">
      <c r="A606" s="5" t="s">
        <v>39</v>
      </c>
      <c r="B606" s="38"/>
      <c r="E606" s="8" t="s">
        <v>965</v>
      </c>
      <c r="F606" s="4" t="s">
        <v>330</v>
      </c>
      <c r="G606" s="6" t="s">
        <v>967</v>
      </c>
      <c r="H606" s="8" t="s">
        <v>629</v>
      </c>
      <c r="J606" s="2">
        <v>1400</v>
      </c>
      <c r="K606" s="62"/>
      <c r="L606" s="62"/>
      <c r="M606" s="2">
        <v>650</v>
      </c>
      <c r="N606" s="62"/>
      <c r="O606" s="2"/>
      <c r="P606" s="2">
        <v>250</v>
      </c>
    </row>
    <row r="607" spans="1:16" s="5" customFormat="1" ht="16.5" customHeight="1" x14ac:dyDescent="0.25">
      <c r="A607" s="5" t="s">
        <v>39</v>
      </c>
      <c r="B607" s="38"/>
      <c r="E607" s="8" t="s">
        <v>505</v>
      </c>
      <c r="F607" s="4" t="s">
        <v>292</v>
      </c>
      <c r="G607" s="6" t="s">
        <v>1932</v>
      </c>
      <c r="H607" s="8" t="s">
        <v>629</v>
      </c>
      <c r="J607" s="2">
        <v>1600</v>
      </c>
      <c r="K607" s="62"/>
      <c r="L607" s="62"/>
      <c r="M607" s="2">
        <v>650</v>
      </c>
      <c r="N607" s="62"/>
      <c r="O607" s="2"/>
      <c r="P607" s="2">
        <v>250</v>
      </c>
    </row>
    <row r="608" spans="1:16" s="5" customFormat="1" ht="16.5" customHeight="1" x14ac:dyDescent="0.25">
      <c r="A608" s="5" t="s">
        <v>39</v>
      </c>
      <c r="B608" s="38"/>
      <c r="E608" s="8" t="s">
        <v>331</v>
      </c>
      <c r="F608" s="4" t="s">
        <v>255</v>
      </c>
      <c r="G608" s="6" t="s">
        <v>316</v>
      </c>
      <c r="H608" s="8" t="s">
        <v>132</v>
      </c>
      <c r="J608" s="2">
        <v>300</v>
      </c>
      <c r="K608" s="62"/>
      <c r="L608" s="62"/>
      <c r="M608" s="2">
        <v>50</v>
      </c>
      <c r="N608" s="62"/>
      <c r="O608" s="2"/>
      <c r="P608" s="2">
        <f>+J608-M608</f>
        <v>250</v>
      </c>
    </row>
    <row r="609" spans="1:16" ht="23.25" customHeight="1" x14ac:dyDescent="0.25">
      <c r="A609" s="38" t="s">
        <v>39</v>
      </c>
      <c r="C609" s="38"/>
      <c r="D609" s="38"/>
      <c r="E609" s="4" t="s">
        <v>544</v>
      </c>
      <c r="F609" s="4" t="s">
        <v>329</v>
      </c>
      <c r="G609" s="6" t="s">
        <v>1933</v>
      </c>
      <c r="H609" s="8" t="s">
        <v>614</v>
      </c>
      <c r="I609" s="5"/>
      <c r="J609" s="2">
        <v>1100</v>
      </c>
      <c r="K609" s="62"/>
      <c r="L609" s="62"/>
      <c r="M609" s="2"/>
      <c r="N609" s="62"/>
      <c r="O609" s="62"/>
      <c r="P609" s="2">
        <v>500</v>
      </c>
    </row>
    <row r="610" spans="1:16" ht="24.75" customHeight="1" x14ac:dyDescent="0.25">
      <c r="A610" s="5" t="s">
        <v>39</v>
      </c>
      <c r="C610" s="5"/>
      <c r="D610" s="5"/>
      <c r="E610" s="12" t="s">
        <v>664</v>
      </c>
      <c r="F610" s="12" t="s">
        <v>255</v>
      </c>
      <c r="G610" s="12" t="s">
        <v>677</v>
      </c>
      <c r="H610" s="8" t="s">
        <v>612</v>
      </c>
      <c r="I610" s="5"/>
      <c r="J610" s="2">
        <v>500</v>
      </c>
      <c r="K610" s="62"/>
      <c r="L610" s="62"/>
      <c r="M610" s="2"/>
      <c r="N610" s="62"/>
      <c r="O610" s="62"/>
      <c r="P610" s="2">
        <v>350</v>
      </c>
    </row>
    <row r="611" spans="1:16" ht="24.75" customHeight="1" x14ac:dyDescent="0.25">
      <c r="A611" s="5" t="s">
        <v>39</v>
      </c>
      <c r="B611" s="5"/>
      <c r="C611" s="5"/>
      <c r="D611" s="5"/>
      <c r="E611" s="12" t="s">
        <v>665</v>
      </c>
      <c r="F611" s="12" t="s">
        <v>213</v>
      </c>
      <c r="G611" s="12" t="s">
        <v>646</v>
      </c>
      <c r="H611" s="8" t="s">
        <v>612</v>
      </c>
      <c r="I611" s="5"/>
      <c r="J611" s="2">
        <v>400</v>
      </c>
      <c r="K611" s="62"/>
      <c r="L611" s="62"/>
      <c r="M611" s="2"/>
      <c r="N611" s="62"/>
      <c r="O611" s="62"/>
      <c r="P611" s="2">
        <v>250</v>
      </c>
    </row>
    <row r="612" spans="1:16" ht="24.75" customHeight="1" x14ac:dyDescent="0.25">
      <c r="A612" s="5" t="s">
        <v>39</v>
      </c>
      <c r="B612" s="5"/>
      <c r="C612" s="5"/>
      <c r="D612" s="5"/>
      <c r="E612" s="12" t="s">
        <v>666</v>
      </c>
      <c r="F612" s="12" t="s">
        <v>213</v>
      </c>
      <c r="G612" s="12" t="s">
        <v>646</v>
      </c>
      <c r="H612" s="8" t="s">
        <v>612</v>
      </c>
      <c r="I612" s="5"/>
      <c r="J612" s="2">
        <v>400</v>
      </c>
      <c r="K612" s="62"/>
      <c r="L612" s="62"/>
      <c r="M612" s="2"/>
      <c r="N612" s="62"/>
      <c r="O612" s="62"/>
      <c r="P612" s="2">
        <v>250</v>
      </c>
    </row>
    <row r="613" spans="1:16" ht="24.75" customHeight="1" x14ac:dyDescent="0.25">
      <c r="A613" s="5" t="s">
        <v>39</v>
      </c>
      <c r="B613" s="5"/>
      <c r="C613" s="5"/>
      <c r="D613" s="5"/>
      <c r="E613" s="12" t="s">
        <v>667</v>
      </c>
      <c r="F613" s="12" t="s">
        <v>213</v>
      </c>
      <c r="G613" s="12" t="s">
        <v>677</v>
      </c>
      <c r="H613" s="8" t="s">
        <v>612</v>
      </c>
      <c r="I613" s="5"/>
      <c r="J613" s="2">
        <v>400</v>
      </c>
      <c r="K613" s="62"/>
      <c r="L613" s="62"/>
      <c r="M613" s="2"/>
      <c r="N613" s="62"/>
      <c r="O613" s="62"/>
      <c r="P613" s="2">
        <v>250</v>
      </c>
    </row>
    <row r="614" spans="1:16" ht="24.75" customHeight="1" x14ac:dyDescent="0.25">
      <c r="A614" s="5" t="s">
        <v>39</v>
      </c>
      <c r="B614" s="5"/>
      <c r="C614" s="5"/>
      <c r="D614" s="5"/>
      <c r="E614" s="12" t="s">
        <v>668</v>
      </c>
      <c r="F614" s="12" t="s">
        <v>213</v>
      </c>
      <c r="G614" s="12" t="s">
        <v>646</v>
      </c>
      <c r="H614" s="8" t="s">
        <v>612</v>
      </c>
      <c r="I614" s="5"/>
      <c r="J614" s="2">
        <v>400</v>
      </c>
      <c r="K614" s="62"/>
      <c r="L614" s="62"/>
      <c r="M614" s="2"/>
      <c r="N614" s="62"/>
      <c r="O614" s="62"/>
      <c r="P614" s="2">
        <v>250</v>
      </c>
    </row>
    <row r="615" spans="1:16" ht="24.75" customHeight="1" x14ac:dyDescent="0.25">
      <c r="A615" s="5" t="s">
        <v>39</v>
      </c>
      <c r="B615" s="5"/>
      <c r="C615" s="5"/>
      <c r="D615" s="5"/>
      <c r="E615" s="12" t="s">
        <v>669</v>
      </c>
      <c r="F615" s="12" t="s">
        <v>213</v>
      </c>
      <c r="G615" s="12" t="s">
        <v>646</v>
      </c>
      <c r="H615" s="8" t="s">
        <v>612</v>
      </c>
      <c r="I615" s="5"/>
      <c r="J615" s="2">
        <v>400</v>
      </c>
      <c r="K615" s="62"/>
      <c r="L615" s="62"/>
      <c r="M615" s="2"/>
      <c r="N615" s="62"/>
      <c r="O615" s="62"/>
      <c r="P615" s="2">
        <v>250</v>
      </c>
    </row>
    <row r="616" spans="1:16" ht="24.75" customHeight="1" x14ac:dyDescent="0.25">
      <c r="A616" s="5" t="s">
        <v>39</v>
      </c>
      <c r="B616" s="5"/>
      <c r="C616" s="5"/>
      <c r="D616" s="5"/>
      <c r="E616" s="12" t="s">
        <v>670</v>
      </c>
      <c r="F616" s="12" t="s">
        <v>326</v>
      </c>
      <c r="G616" s="12" t="s">
        <v>646</v>
      </c>
      <c r="H616" s="8" t="s">
        <v>612</v>
      </c>
      <c r="I616" s="5"/>
      <c r="J616" s="2">
        <v>400</v>
      </c>
      <c r="K616" s="62"/>
      <c r="L616" s="62"/>
      <c r="M616" s="2"/>
      <c r="N616" s="62"/>
      <c r="O616" s="62"/>
      <c r="P616" s="2">
        <v>250</v>
      </c>
    </row>
    <row r="617" spans="1:16" ht="24.75" customHeight="1" x14ac:dyDescent="0.25">
      <c r="A617" s="5" t="s">
        <v>39</v>
      </c>
      <c r="B617" s="5"/>
      <c r="C617" s="5"/>
      <c r="D617" s="5"/>
      <c r="E617" s="12" t="s">
        <v>671</v>
      </c>
      <c r="F617" s="12" t="s">
        <v>329</v>
      </c>
      <c r="G617" s="12" t="s">
        <v>677</v>
      </c>
      <c r="H617" s="8" t="s">
        <v>612</v>
      </c>
      <c r="I617" s="5"/>
      <c r="J617" s="2">
        <v>500</v>
      </c>
      <c r="K617" s="62"/>
      <c r="L617" s="62"/>
      <c r="M617" s="2"/>
      <c r="N617" s="62"/>
      <c r="O617" s="62"/>
      <c r="P617" s="2">
        <v>250</v>
      </c>
    </row>
    <row r="618" spans="1:16" ht="24.75" customHeight="1" x14ac:dyDescent="0.25">
      <c r="A618" s="5" t="s">
        <v>39</v>
      </c>
      <c r="B618" s="5"/>
      <c r="C618" s="5"/>
      <c r="D618" s="5"/>
      <c r="E618" s="12" t="s">
        <v>672</v>
      </c>
      <c r="F618" s="12" t="s">
        <v>329</v>
      </c>
      <c r="G618" s="12" t="s">
        <v>677</v>
      </c>
      <c r="H618" s="8" t="s">
        <v>612</v>
      </c>
      <c r="I618" s="5"/>
      <c r="J618" s="2">
        <v>600</v>
      </c>
      <c r="K618" s="62"/>
      <c r="L618" s="62"/>
      <c r="M618" s="2"/>
      <c r="N618" s="62"/>
      <c r="O618" s="62"/>
      <c r="P618" s="2">
        <v>250</v>
      </c>
    </row>
    <row r="619" spans="1:16" ht="24.75" customHeight="1" x14ac:dyDescent="0.25">
      <c r="A619" s="5" t="s">
        <v>39</v>
      </c>
      <c r="B619" s="5"/>
      <c r="C619" s="5"/>
      <c r="D619" s="5"/>
      <c r="E619" s="12" t="s">
        <v>673</v>
      </c>
      <c r="F619" s="12" t="s">
        <v>329</v>
      </c>
      <c r="G619" s="12" t="s">
        <v>663</v>
      </c>
      <c r="H619" s="8" t="s">
        <v>612</v>
      </c>
      <c r="I619" s="5"/>
      <c r="J619" s="2">
        <v>500</v>
      </c>
      <c r="K619" s="62"/>
      <c r="L619" s="62"/>
      <c r="M619" s="2"/>
      <c r="N619" s="62"/>
      <c r="O619" s="62"/>
      <c r="P619" s="2">
        <v>250</v>
      </c>
    </row>
    <row r="620" spans="1:16" ht="24.75" customHeight="1" x14ac:dyDescent="0.25">
      <c r="A620" s="5" t="s">
        <v>39</v>
      </c>
      <c r="B620" s="5"/>
      <c r="C620" s="5"/>
      <c r="D620" s="5"/>
      <c r="E620" s="12" t="s">
        <v>674</v>
      </c>
      <c r="F620" s="12" t="s">
        <v>255</v>
      </c>
      <c r="G620" s="12" t="s">
        <v>677</v>
      </c>
      <c r="H620" s="8" t="s">
        <v>612</v>
      </c>
      <c r="I620" s="5"/>
      <c r="J620" s="2">
        <v>500</v>
      </c>
      <c r="K620" s="62"/>
      <c r="L620" s="62"/>
      <c r="M620" s="2"/>
      <c r="N620" s="62"/>
      <c r="O620" s="62"/>
      <c r="P620" s="2">
        <v>250</v>
      </c>
    </row>
    <row r="621" spans="1:16" ht="24.75" customHeight="1" x14ac:dyDescent="0.25">
      <c r="A621" s="5" t="s">
        <v>39</v>
      </c>
      <c r="B621" s="5"/>
      <c r="C621" s="5"/>
      <c r="D621" s="5"/>
      <c r="E621" s="12" t="s">
        <v>675</v>
      </c>
      <c r="F621" s="12" t="s">
        <v>106</v>
      </c>
      <c r="G621" s="12" t="s">
        <v>646</v>
      </c>
      <c r="H621" s="8" t="s">
        <v>612</v>
      </c>
      <c r="I621" s="5"/>
      <c r="J621" s="2">
        <v>400</v>
      </c>
      <c r="K621" s="62"/>
      <c r="L621" s="62"/>
      <c r="M621" s="2"/>
      <c r="N621" s="62"/>
      <c r="O621" s="62"/>
      <c r="P621" s="2">
        <v>250</v>
      </c>
    </row>
    <row r="622" spans="1:16" ht="24.75" customHeight="1" x14ac:dyDescent="0.25">
      <c r="A622" s="5" t="s">
        <v>39</v>
      </c>
      <c r="B622" s="5"/>
      <c r="C622" s="5"/>
      <c r="D622" s="5"/>
      <c r="E622" s="19" t="s">
        <v>1413</v>
      </c>
      <c r="F622" s="12" t="s">
        <v>326</v>
      </c>
      <c r="G622" s="12" t="s">
        <v>1427</v>
      </c>
      <c r="H622" s="8" t="s">
        <v>612</v>
      </c>
      <c r="I622" s="5"/>
      <c r="J622" s="2">
        <v>3200</v>
      </c>
      <c r="K622" s="62"/>
      <c r="L622" s="62"/>
      <c r="M622" s="2">
        <v>500</v>
      </c>
      <c r="N622" s="62"/>
      <c r="O622" s="62"/>
      <c r="P622" s="2">
        <v>500</v>
      </c>
    </row>
    <row r="623" spans="1:16" ht="24.75" customHeight="1" x14ac:dyDescent="0.25">
      <c r="A623" s="5" t="s">
        <v>39</v>
      </c>
      <c r="C623" s="5"/>
      <c r="D623" s="5"/>
      <c r="E623" s="12" t="s">
        <v>317</v>
      </c>
      <c r="F623" s="12" t="s">
        <v>330</v>
      </c>
      <c r="G623" s="12" t="s">
        <v>1934</v>
      </c>
      <c r="H623" s="8" t="s">
        <v>612</v>
      </c>
      <c r="I623" s="5"/>
      <c r="J623" s="2">
        <v>500</v>
      </c>
      <c r="K623" s="62"/>
      <c r="L623" s="62"/>
      <c r="M623" s="2"/>
      <c r="N623" s="62"/>
      <c r="O623" s="62"/>
      <c r="P623" s="2">
        <v>250</v>
      </c>
    </row>
    <row r="624" spans="1:16" ht="24.75" customHeight="1" x14ac:dyDescent="0.25">
      <c r="A624" s="5" t="s">
        <v>39</v>
      </c>
      <c r="C624" s="5"/>
      <c r="D624" s="5"/>
      <c r="E624" s="12" t="s">
        <v>676</v>
      </c>
      <c r="F624" s="12" t="s">
        <v>329</v>
      </c>
      <c r="G624" s="12" t="s">
        <v>646</v>
      </c>
      <c r="H624" s="8" t="s">
        <v>612</v>
      </c>
      <c r="I624" s="5"/>
      <c r="J624" s="2">
        <v>400</v>
      </c>
      <c r="K624" s="62"/>
      <c r="L624" s="62"/>
      <c r="M624" s="2"/>
      <c r="N624" s="62"/>
      <c r="O624" s="62"/>
      <c r="P624" s="2">
        <v>250</v>
      </c>
    </row>
    <row r="625" spans="1:16" s="5" customFormat="1" ht="16.5" customHeight="1" x14ac:dyDescent="0.25">
      <c r="B625" s="38"/>
      <c r="E625" s="4" t="s">
        <v>332</v>
      </c>
      <c r="F625" s="4" t="s">
        <v>217</v>
      </c>
      <c r="G625" s="6" t="s">
        <v>640</v>
      </c>
      <c r="H625" s="8" t="s">
        <v>629</v>
      </c>
      <c r="J625" s="2">
        <v>10500</v>
      </c>
      <c r="K625" s="62"/>
      <c r="L625" s="62"/>
      <c r="M625" s="2"/>
      <c r="N625" s="62"/>
      <c r="O625" s="2"/>
      <c r="P625" s="2">
        <v>3500</v>
      </c>
    </row>
    <row r="626" spans="1:16" s="5" customFormat="1" ht="12.75" customHeight="1" x14ac:dyDescent="0.25">
      <c r="B626" s="38"/>
      <c r="E626" s="8" t="s">
        <v>1468</v>
      </c>
      <c r="F626" s="4" t="s">
        <v>333</v>
      </c>
      <c r="G626" s="5" t="s">
        <v>1469</v>
      </c>
      <c r="H626" s="8" t="s">
        <v>629</v>
      </c>
      <c r="J626" s="2">
        <v>3500</v>
      </c>
      <c r="K626" s="62"/>
      <c r="L626" s="62"/>
      <c r="M626" s="2"/>
      <c r="N626" s="62"/>
      <c r="O626" s="2"/>
      <c r="P626" s="2">
        <v>1000</v>
      </c>
    </row>
    <row r="627" spans="1:16" s="5" customFormat="1" ht="21.75" customHeight="1" x14ac:dyDescent="0.25">
      <c r="B627" s="38"/>
      <c r="E627" s="8" t="s">
        <v>1470</v>
      </c>
      <c r="F627" s="4" t="s">
        <v>334</v>
      </c>
      <c r="G627" s="18" t="s">
        <v>1471</v>
      </c>
      <c r="H627" s="8" t="s">
        <v>629</v>
      </c>
      <c r="J627" s="2">
        <v>6000</v>
      </c>
      <c r="K627" s="62"/>
      <c r="L627" s="62"/>
      <c r="M627" s="2"/>
      <c r="N627" s="62"/>
      <c r="O627" s="2"/>
      <c r="P627" s="2">
        <v>1000</v>
      </c>
    </row>
    <row r="628" spans="1:16" ht="19.5" customHeight="1" x14ac:dyDescent="0.25">
      <c r="A628" s="38"/>
      <c r="C628" s="38"/>
      <c r="D628" s="38"/>
      <c r="E628" s="4" t="s">
        <v>542</v>
      </c>
      <c r="F628" s="4" t="s">
        <v>111</v>
      </c>
      <c r="G628" s="6" t="s">
        <v>543</v>
      </c>
      <c r="H628" s="8" t="s">
        <v>102</v>
      </c>
      <c r="I628" s="5"/>
      <c r="J628" s="2">
        <v>250</v>
      </c>
      <c r="K628" s="62"/>
      <c r="L628" s="62"/>
      <c r="M628" s="2"/>
      <c r="N628" s="62"/>
      <c r="O628" s="62"/>
      <c r="P628" s="2">
        <v>250</v>
      </c>
    </row>
    <row r="629" spans="1:16" ht="24.75" customHeight="1" x14ac:dyDescent="0.25">
      <c r="A629" s="5"/>
      <c r="C629" s="5"/>
      <c r="D629" s="5"/>
      <c r="E629" s="12" t="s">
        <v>1935</v>
      </c>
      <c r="F629" s="12" t="s">
        <v>695</v>
      </c>
      <c r="G629" s="12" t="s">
        <v>1936</v>
      </c>
      <c r="H629" s="8" t="s">
        <v>612</v>
      </c>
      <c r="I629" s="5"/>
      <c r="J629" s="2">
        <v>6500</v>
      </c>
      <c r="K629" s="62"/>
      <c r="L629" s="62"/>
      <c r="M629" s="2"/>
      <c r="N629" s="62"/>
      <c r="O629" s="62"/>
      <c r="P629" s="2">
        <v>750</v>
      </c>
    </row>
    <row r="630" spans="1:16" ht="24.75" customHeight="1" x14ac:dyDescent="0.25">
      <c r="A630" s="5"/>
      <c r="C630" s="5"/>
      <c r="D630" s="5"/>
      <c r="E630" s="12" t="s">
        <v>699</v>
      </c>
      <c r="F630" s="12" t="s">
        <v>696</v>
      </c>
      <c r="G630" s="12" t="s">
        <v>770</v>
      </c>
      <c r="H630" s="8" t="s">
        <v>612</v>
      </c>
      <c r="I630" s="5"/>
      <c r="J630" s="2">
        <v>5300</v>
      </c>
      <c r="K630" s="62"/>
      <c r="L630" s="62"/>
      <c r="M630" s="2"/>
      <c r="N630" s="62"/>
      <c r="O630" s="62"/>
      <c r="P630" s="2">
        <v>750</v>
      </c>
    </row>
    <row r="631" spans="1:16" ht="24.75" customHeight="1" x14ac:dyDescent="0.25">
      <c r="A631" s="5"/>
      <c r="C631" s="5"/>
      <c r="D631" s="5"/>
      <c r="E631" s="12" t="s">
        <v>1463</v>
      </c>
      <c r="F631" s="12" t="s">
        <v>218</v>
      </c>
      <c r="G631" s="12" t="s">
        <v>1464</v>
      </c>
      <c r="H631" s="8" t="s">
        <v>612</v>
      </c>
      <c r="I631" s="5"/>
      <c r="J631" s="2">
        <v>5000</v>
      </c>
      <c r="K631" s="62"/>
      <c r="L631" s="62"/>
      <c r="M631" s="2"/>
      <c r="N631" s="62"/>
      <c r="O631" s="62"/>
      <c r="P631" s="2">
        <v>750</v>
      </c>
    </row>
    <row r="632" spans="1:16" ht="24.75" customHeight="1" x14ac:dyDescent="0.25">
      <c r="A632" s="5"/>
      <c r="C632" s="5"/>
      <c r="D632" s="5"/>
      <c r="E632" s="12" t="s">
        <v>315</v>
      </c>
      <c r="F632" s="12" t="s">
        <v>108</v>
      </c>
      <c r="G632" s="12" t="s">
        <v>701</v>
      </c>
      <c r="H632" s="8" t="s">
        <v>612</v>
      </c>
      <c r="I632" s="5"/>
      <c r="J632" s="2">
        <v>3000</v>
      </c>
      <c r="K632" s="62"/>
      <c r="L632" s="62"/>
      <c r="M632" s="2"/>
      <c r="N632" s="62"/>
      <c r="O632" s="62"/>
      <c r="P632" s="2">
        <v>750</v>
      </c>
    </row>
    <row r="633" spans="1:16" ht="24.75" customHeight="1" x14ac:dyDescent="0.25">
      <c r="A633" s="5"/>
      <c r="C633" s="5"/>
      <c r="D633" s="5"/>
      <c r="E633" s="12" t="s">
        <v>1063</v>
      </c>
      <c r="F633" s="12" t="s">
        <v>697</v>
      </c>
      <c r="G633" s="12" t="s">
        <v>1064</v>
      </c>
      <c r="H633" s="8" t="s">
        <v>612</v>
      </c>
      <c r="I633" s="5"/>
      <c r="J633" s="2">
        <v>6500</v>
      </c>
      <c r="K633" s="62"/>
      <c r="L633" s="62"/>
      <c r="M633" s="2"/>
      <c r="N633" s="62"/>
      <c r="O633" s="62"/>
      <c r="P633" s="2">
        <v>750</v>
      </c>
    </row>
    <row r="634" spans="1:16" ht="24.75" customHeight="1" x14ac:dyDescent="0.25">
      <c r="A634" s="5"/>
      <c r="C634" s="5"/>
      <c r="D634" s="5"/>
      <c r="E634" s="12" t="s">
        <v>1416</v>
      </c>
      <c r="F634" s="12" t="s">
        <v>698</v>
      </c>
      <c r="G634" s="12" t="s">
        <v>1937</v>
      </c>
      <c r="H634" s="8" t="s">
        <v>612</v>
      </c>
      <c r="I634" s="5"/>
      <c r="J634" s="2">
        <v>3500</v>
      </c>
      <c r="K634" s="62"/>
      <c r="L634" s="62"/>
      <c r="M634" s="2"/>
      <c r="N634" s="62"/>
      <c r="O634" s="62"/>
      <c r="P634" s="2">
        <v>750</v>
      </c>
    </row>
    <row r="635" spans="1:16" ht="24.75" customHeight="1" x14ac:dyDescent="0.25">
      <c r="A635" s="5"/>
      <c r="C635" s="5"/>
      <c r="D635" s="5"/>
      <c r="E635" s="12" t="s">
        <v>1465</v>
      </c>
      <c r="F635" s="12" t="s">
        <v>214</v>
      </c>
      <c r="G635" s="12" t="s">
        <v>1469</v>
      </c>
      <c r="H635" s="8" t="s">
        <v>612</v>
      </c>
      <c r="I635" s="5"/>
      <c r="J635" s="2">
        <v>1850</v>
      </c>
      <c r="K635" s="62"/>
      <c r="L635" s="62"/>
      <c r="M635" s="2"/>
      <c r="N635" s="62"/>
      <c r="O635" s="62"/>
      <c r="P635" s="2">
        <v>750</v>
      </c>
    </row>
    <row r="636" spans="1:16" ht="24.75" customHeight="1" x14ac:dyDescent="0.25">
      <c r="A636" s="5"/>
      <c r="C636" s="5"/>
      <c r="D636" s="5"/>
      <c r="E636" s="12" t="s">
        <v>687</v>
      </c>
      <c r="F636" s="12" t="s">
        <v>218</v>
      </c>
      <c r="G636" s="12" t="s">
        <v>702</v>
      </c>
      <c r="H636" s="8" t="s">
        <v>612</v>
      </c>
      <c r="I636" s="5"/>
      <c r="J636" s="2">
        <v>2000</v>
      </c>
      <c r="K636" s="62"/>
      <c r="L636" s="62"/>
      <c r="M636" s="2"/>
      <c r="N636" s="62"/>
      <c r="O636" s="62"/>
      <c r="P636" s="2">
        <v>750</v>
      </c>
    </row>
    <row r="637" spans="1:16" ht="24.75" customHeight="1" x14ac:dyDescent="0.25">
      <c r="A637" s="5"/>
      <c r="C637" s="5"/>
      <c r="D637" s="5"/>
      <c r="E637" s="12" t="s">
        <v>700</v>
      </c>
      <c r="F637" s="12" t="s">
        <v>111</v>
      </c>
      <c r="G637" s="12" t="s">
        <v>677</v>
      </c>
      <c r="H637" s="8" t="s">
        <v>612</v>
      </c>
      <c r="I637" s="5"/>
      <c r="J637" s="2">
        <v>1850</v>
      </c>
      <c r="K637" s="62"/>
      <c r="L637" s="62"/>
      <c r="M637" s="2"/>
      <c r="N637" s="62"/>
      <c r="O637" s="62"/>
      <c r="P637" s="2">
        <v>750</v>
      </c>
    </row>
    <row r="638" spans="1:16" ht="24.75" customHeight="1" x14ac:dyDescent="0.25">
      <c r="A638" s="5"/>
      <c r="C638" s="5"/>
      <c r="D638" s="5"/>
      <c r="E638" s="12" t="s">
        <v>686</v>
      </c>
      <c r="F638" s="12" t="s">
        <v>333</v>
      </c>
      <c r="G638" s="12" t="s">
        <v>644</v>
      </c>
      <c r="H638" s="8" t="s">
        <v>612</v>
      </c>
      <c r="I638" s="5"/>
      <c r="J638" s="2">
        <v>2500</v>
      </c>
      <c r="K638" s="62"/>
      <c r="L638" s="62"/>
      <c r="M638" s="2"/>
      <c r="N638" s="62"/>
      <c r="O638" s="62"/>
      <c r="P638" s="2">
        <v>750</v>
      </c>
    </row>
    <row r="639" spans="1:16" s="5" customFormat="1" ht="19.5" customHeight="1" x14ac:dyDescent="0.25">
      <c r="B639" s="38"/>
      <c r="E639" s="8" t="s">
        <v>1465</v>
      </c>
      <c r="F639" s="4" t="s">
        <v>335</v>
      </c>
      <c r="G639" s="6" t="s">
        <v>1466</v>
      </c>
      <c r="H639" s="8" t="s">
        <v>629</v>
      </c>
      <c r="J639" s="2">
        <v>2500</v>
      </c>
      <c r="K639" s="62"/>
      <c r="L639" s="62"/>
      <c r="M639" s="2"/>
      <c r="N639" s="62"/>
      <c r="O639" s="2"/>
      <c r="P639" s="2">
        <v>750</v>
      </c>
    </row>
    <row r="640" spans="1:16" s="5" customFormat="1" ht="24" customHeight="1" x14ac:dyDescent="0.25">
      <c r="B640" s="38"/>
      <c r="E640" s="8" t="s">
        <v>1858</v>
      </c>
      <c r="F640" s="4" t="s">
        <v>336</v>
      </c>
      <c r="G640" s="5" t="s">
        <v>1859</v>
      </c>
      <c r="H640" s="8" t="s">
        <v>629</v>
      </c>
      <c r="J640" s="2">
        <v>3500</v>
      </c>
      <c r="K640" s="62"/>
      <c r="L640" s="62"/>
      <c r="M640" s="2"/>
      <c r="N640" s="62"/>
      <c r="O640" s="2"/>
      <c r="P640" s="2">
        <v>750</v>
      </c>
    </row>
    <row r="641" spans="1:16" s="5" customFormat="1" ht="18" customHeight="1" x14ac:dyDescent="0.25">
      <c r="B641" s="38"/>
      <c r="E641" s="8" t="s">
        <v>317</v>
      </c>
      <c r="F641" s="4" t="s">
        <v>107</v>
      </c>
      <c r="G641" s="6" t="s">
        <v>1938</v>
      </c>
      <c r="H641" s="8" t="s">
        <v>629</v>
      </c>
      <c r="J641" s="2">
        <v>2000</v>
      </c>
      <c r="K641" s="62"/>
      <c r="L641" s="62"/>
      <c r="M641" s="2"/>
      <c r="N641" s="62"/>
      <c r="O641" s="2"/>
      <c r="P641" s="2">
        <v>750</v>
      </c>
    </row>
    <row r="642" spans="1:16" s="5" customFormat="1" ht="24" customHeight="1" x14ac:dyDescent="0.25">
      <c r="B642" s="38"/>
      <c r="E642" s="8" t="s">
        <v>1387</v>
      </c>
      <c r="F642" s="4" t="s">
        <v>337</v>
      </c>
      <c r="G642" s="6" t="s">
        <v>967</v>
      </c>
      <c r="H642" s="8" t="s">
        <v>629</v>
      </c>
      <c r="J642" s="2">
        <v>1000</v>
      </c>
      <c r="K642" s="62"/>
      <c r="L642" s="62"/>
      <c r="M642" s="2"/>
      <c r="N642" s="62"/>
      <c r="O642" s="2"/>
      <c r="P642" s="2">
        <v>500</v>
      </c>
    </row>
    <row r="643" spans="1:16" s="5" customFormat="1" ht="16.5" customHeight="1" x14ac:dyDescent="0.25">
      <c r="B643" s="38"/>
      <c r="E643" s="8" t="s">
        <v>338</v>
      </c>
      <c r="F643" s="4" t="s">
        <v>335</v>
      </c>
      <c r="G643" s="6" t="s">
        <v>1933</v>
      </c>
      <c r="H643" s="8" t="s">
        <v>629</v>
      </c>
      <c r="J643" s="2">
        <v>1000</v>
      </c>
      <c r="K643" s="62"/>
      <c r="L643" s="62"/>
      <c r="M643" s="2"/>
      <c r="N643" s="62"/>
      <c r="O643" s="2"/>
      <c r="P643" s="2">
        <v>500</v>
      </c>
    </row>
    <row r="644" spans="1:16" s="5" customFormat="1" ht="16.5" customHeight="1" x14ac:dyDescent="0.25">
      <c r="B644" s="38"/>
      <c r="E644" s="8" t="s">
        <v>339</v>
      </c>
      <c r="F644" s="4" t="s">
        <v>249</v>
      </c>
      <c r="G644" s="6" t="s">
        <v>319</v>
      </c>
      <c r="H644" s="8" t="s">
        <v>629</v>
      </c>
      <c r="J644" s="2">
        <v>1000</v>
      </c>
      <c r="K644" s="62"/>
      <c r="L644" s="62"/>
      <c r="M644" s="2"/>
      <c r="N644" s="62"/>
      <c r="O644" s="2"/>
      <c r="P644" s="2">
        <v>500</v>
      </c>
    </row>
    <row r="645" spans="1:16" ht="31.5" customHeight="1" x14ac:dyDescent="0.25">
      <c r="A645" s="38"/>
      <c r="C645" s="38"/>
      <c r="D645" s="38"/>
      <c r="E645" s="4" t="s">
        <v>1467</v>
      </c>
      <c r="F645" s="4" t="s">
        <v>249</v>
      </c>
      <c r="G645" s="6" t="s">
        <v>1464</v>
      </c>
      <c r="H645" s="8" t="s">
        <v>629</v>
      </c>
      <c r="I645" s="5"/>
      <c r="J645" s="2">
        <v>1500</v>
      </c>
      <c r="K645" s="62"/>
      <c r="L645" s="62"/>
      <c r="M645" s="2"/>
      <c r="N645" s="62"/>
      <c r="O645" s="62"/>
      <c r="P645" s="2">
        <v>750</v>
      </c>
    </row>
    <row r="646" spans="1:16" ht="24.75" customHeight="1" x14ac:dyDescent="0.25">
      <c r="A646" s="5"/>
      <c r="C646" s="5"/>
      <c r="D646" s="5"/>
      <c r="E646" s="12" t="s">
        <v>685</v>
      </c>
      <c r="F646" s="12" t="s">
        <v>335</v>
      </c>
      <c r="G646" s="12" t="s">
        <v>779</v>
      </c>
      <c r="H646" s="8" t="s">
        <v>612</v>
      </c>
      <c r="I646" s="5"/>
      <c r="J646" s="2">
        <v>1250</v>
      </c>
      <c r="K646" s="62"/>
      <c r="L646" s="62"/>
      <c r="M646" s="2"/>
      <c r="N646" s="62"/>
      <c r="O646" s="62"/>
      <c r="P646" s="2">
        <v>500</v>
      </c>
    </row>
    <row r="647" spans="1:16" ht="24.75" customHeight="1" x14ac:dyDescent="0.25">
      <c r="A647" s="5"/>
      <c r="C647" s="5"/>
      <c r="D647" s="5"/>
      <c r="E647" s="12" t="s">
        <v>686</v>
      </c>
      <c r="F647" s="12" t="s">
        <v>188</v>
      </c>
      <c r="G647" s="12" t="s">
        <v>644</v>
      </c>
      <c r="H647" s="8" t="s">
        <v>612</v>
      </c>
      <c r="I647" s="5"/>
      <c r="J647" s="2">
        <v>2500</v>
      </c>
      <c r="K647" s="62"/>
      <c r="L647" s="62"/>
      <c r="M647" s="2"/>
      <c r="N647" s="62"/>
      <c r="O647" s="62"/>
      <c r="P647" s="2">
        <v>750</v>
      </c>
    </row>
    <row r="648" spans="1:16" ht="24.75" customHeight="1" x14ac:dyDescent="0.25">
      <c r="A648" s="5"/>
      <c r="C648" s="5"/>
      <c r="D648" s="5"/>
      <c r="E648" s="12" t="s">
        <v>1519</v>
      </c>
      <c r="F648" s="12" t="s">
        <v>188</v>
      </c>
      <c r="G648" s="12" t="s">
        <v>1464</v>
      </c>
      <c r="H648" s="8" t="s">
        <v>612</v>
      </c>
      <c r="I648" s="5"/>
      <c r="J648" s="2">
        <v>1250</v>
      </c>
      <c r="K648" s="62"/>
      <c r="L648" s="62"/>
      <c r="M648" s="2"/>
      <c r="N648" s="62"/>
      <c r="O648" s="62"/>
      <c r="P648" s="2">
        <v>500</v>
      </c>
    </row>
    <row r="649" spans="1:16" ht="24.75" customHeight="1" x14ac:dyDescent="0.25">
      <c r="A649" s="5"/>
      <c r="C649" s="5"/>
      <c r="D649" s="5"/>
      <c r="E649" s="12" t="s">
        <v>1465</v>
      </c>
      <c r="F649" s="12" t="s">
        <v>337</v>
      </c>
      <c r="G649" s="12" t="s">
        <v>1466</v>
      </c>
      <c r="H649" s="8" t="s">
        <v>612</v>
      </c>
      <c r="I649" s="5"/>
      <c r="J649" s="2">
        <v>1850</v>
      </c>
      <c r="K649" s="62"/>
      <c r="L649" s="62"/>
      <c r="M649" s="2"/>
      <c r="N649" s="62"/>
      <c r="O649" s="62"/>
      <c r="P649" s="2">
        <v>750</v>
      </c>
    </row>
    <row r="650" spans="1:16" ht="24.75" customHeight="1" x14ac:dyDescent="0.25">
      <c r="A650" s="5"/>
      <c r="C650" s="5"/>
      <c r="D650" s="5"/>
      <c r="E650" s="12" t="s">
        <v>1939</v>
      </c>
      <c r="F650" s="12" t="s">
        <v>336</v>
      </c>
      <c r="G650" s="12" t="s">
        <v>1464</v>
      </c>
      <c r="H650" s="8" t="s">
        <v>612</v>
      </c>
      <c r="I650" s="5"/>
      <c r="J650" s="2">
        <v>1250</v>
      </c>
      <c r="K650" s="62"/>
      <c r="L650" s="62"/>
      <c r="M650" s="2"/>
      <c r="N650" s="62"/>
      <c r="O650" s="62"/>
      <c r="P650" s="2">
        <v>500</v>
      </c>
    </row>
    <row r="651" spans="1:16" ht="24.75" customHeight="1" x14ac:dyDescent="0.25">
      <c r="A651" s="5"/>
      <c r="C651" s="5"/>
      <c r="D651" s="5"/>
      <c r="E651" s="12" t="s">
        <v>688</v>
      </c>
      <c r="F651" s="12" t="s">
        <v>249</v>
      </c>
      <c r="G651" s="12" t="s">
        <v>645</v>
      </c>
      <c r="H651" s="8" t="s">
        <v>612</v>
      </c>
      <c r="I651" s="5"/>
      <c r="J651" s="2">
        <v>950</v>
      </c>
      <c r="K651" s="62"/>
      <c r="L651" s="62"/>
      <c r="M651" s="2"/>
      <c r="N651" s="62"/>
      <c r="O651" s="62"/>
      <c r="P651" s="2">
        <v>350</v>
      </c>
    </row>
    <row r="652" spans="1:16" ht="24.75" customHeight="1" x14ac:dyDescent="0.25">
      <c r="A652" s="5"/>
      <c r="C652" s="5"/>
      <c r="D652" s="5"/>
      <c r="E652" s="12" t="s">
        <v>1060</v>
      </c>
      <c r="F652" s="12" t="s">
        <v>188</v>
      </c>
      <c r="G652" s="12" t="s">
        <v>1126</v>
      </c>
      <c r="H652" s="8" t="s">
        <v>612</v>
      </c>
      <c r="I652" s="5"/>
      <c r="J652" s="2">
        <v>1300</v>
      </c>
      <c r="K652" s="62"/>
      <c r="L652" s="62"/>
      <c r="M652" s="2"/>
      <c r="N652" s="62"/>
      <c r="O652" s="62"/>
      <c r="P652" s="2">
        <v>500</v>
      </c>
    </row>
    <row r="653" spans="1:16" ht="24.75" customHeight="1" x14ac:dyDescent="0.25">
      <c r="A653" s="5"/>
      <c r="C653" s="5"/>
      <c r="D653" s="5"/>
      <c r="E653" s="12" t="s">
        <v>1520</v>
      </c>
      <c r="F653" s="12" t="s">
        <v>188</v>
      </c>
      <c r="G653" s="12" t="s">
        <v>1521</v>
      </c>
      <c r="H653" s="8" t="s">
        <v>612</v>
      </c>
      <c r="I653" s="5"/>
      <c r="J653" s="2">
        <v>1850</v>
      </c>
      <c r="K653" s="62"/>
      <c r="L653" s="62"/>
      <c r="M653" s="2"/>
      <c r="N653" s="62"/>
      <c r="O653" s="62"/>
      <c r="P653" s="2">
        <v>750</v>
      </c>
    </row>
    <row r="654" spans="1:16" ht="24.75" customHeight="1" x14ac:dyDescent="0.25">
      <c r="A654" s="5"/>
      <c r="C654" s="5"/>
      <c r="D654" s="5"/>
      <c r="E654" s="12" t="s">
        <v>689</v>
      </c>
      <c r="F654" s="12" t="s">
        <v>337</v>
      </c>
      <c r="G654" s="12" t="s">
        <v>779</v>
      </c>
      <c r="H654" s="8" t="s">
        <v>612</v>
      </c>
      <c r="I654" s="5"/>
      <c r="J654" s="2">
        <v>950</v>
      </c>
      <c r="K654" s="62"/>
      <c r="L654" s="62"/>
      <c r="M654" s="2"/>
      <c r="N654" s="62"/>
      <c r="O654" s="62"/>
      <c r="P654" s="2">
        <v>500</v>
      </c>
    </row>
    <row r="655" spans="1:16" ht="24.75" customHeight="1" x14ac:dyDescent="0.25">
      <c r="A655" s="5"/>
      <c r="C655" s="5"/>
      <c r="D655" s="5"/>
      <c r="E655" s="12" t="s">
        <v>690</v>
      </c>
      <c r="F655" s="12" t="s">
        <v>187</v>
      </c>
      <c r="G655" s="12" t="s">
        <v>645</v>
      </c>
      <c r="H655" s="8" t="s">
        <v>612</v>
      </c>
      <c r="I655" s="5"/>
      <c r="J655" s="2">
        <v>1250</v>
      </c>
      <c r="K655" s="62"/>
      <c r="L655" s="62"/>
      <c r="M655" s="2"/>
      <c r="N655" s="62"/>
      <c r="O655" s="62"/>
      <c r="P655" s="2">
        <v>500</v>
      </c>
    </row>
    <row r="656" spans="1:16" ht="24.75" customHeight="1" x14ac:dyDescent="0.25">
      <c r="A656" s="5"/>
      <c r="C656" s="5"/>
      <c r="D656" s="5"/>
      <c r="E656" s="12" t="s">
        <v>691</v>
      </c>
      <c r="F656" s="12" t="s">
        <v>187</v>
      </c>
      <c r="G656" s="12" t="s">
        <v>645</v>
      </c>
      <c r="H656" s="8" t="s">
        <v>612</v>
      </c>
      <c r="I656" s="5"/>
      <c r="J656" s="2">
        <v>1250</v>
      </c>
      <c r="K656" s="62"/>
      <c r="L656" s="62"/>
      <c r="M656" s="2"/>
      <c r="N656" s="62"/>
      <c r="O656" s="62"/>
      <c r="P656" s="2">
        <v>500</v>
      </c>
    </row>
    <row r="657" spans="1:16" ht="24.75" customHeight="1" x14ac:dyDescent="0.25">
      <c r="A657" s="5"/>
      <c r="C657" s="5"/>
      <c r="D657" s="5"/>
      <c r="E657" s="12" t="s">
        <v>692</v>
      </c>
      <c r="F657" s="12" t="s">
        <v>187</v>
      </c>
      <c r="G657" s="12" t="s">
        <v>779</v>
      </c>
      <c r="H657" s="8" t="s">
        <v>612</v>
      </c>
      <c r="I657" s="5"/>
      <c r="J657" s="2">
        <v>1250</v>
      </c>
      <c r="K657" s="62"/>
      <c r="L657" s="62"/>
      <c r="M657" s="2"/>
      <c r="N657" s="62"/>
      <c r="O657" s="62"/>
      <c r="P657" s="2">
        <v>500</v>
      </c>
    </row>
    <row r="658" spans="1:16" ht="24.75" customHeight="1" x14ac:dyDescent="0.25">
      <c r="A658" s="5"/>
      <c r="C658" s="5"/>
      <c r="D658" s="5"/>
      <c r="E658" s="12" t="s">
        <v>1061</v>
      </c>
      <c r="F658" s="12" t="s">
        <v>249</v>
      </c>
      <c r="G658" s="12" t="s">
        <v>1062</v>
      </c>
      <c r="H658" s="8" t="s">
        <v>612</v>
      </c>
      <c r="I658" s="5"/>
      <c r="J658" s="2">
        <v>1500</v>
      </c>
      <c r="K658" s="62"/>
      <c r="L658" s="62"/>
      <c r="M658" s="2"/>
      <c r="N658" s="62"/>
      <c r="O658" s="62"/>
      <c r="P658" s="2">
        <v>750</v>
      </c>
    </row>
    <row r="659" spans="1:16" ht="24.75" customHeight="1" x14ac:dyDescent="0.25">
      <c r="A659" s="5"/>
      <c r="C659" s="5"/>
      <c r="D659" s="5"/>
      <c r="E659" s="12" t="s">
        <v>693</v>
      </c>
      <c r="F659" s="12" t="s">
        <v>249</v>
      </c>
      <c r="G659" s="12" t="s">
        <v>694</v>
      </c>
      <c r="H659" s="8" t="s">
        <v>612</v>
      </c>
      <c r="I659" s="5"/>
      <c r="J659" s="2">
        <v>1250</v>
      </c>
      <c r="K659" s="62"/>
      <c r="L659" s="62"/>
      <c r="M659" s="2"/>
      <c r="N659" s="62"/>
      <c r="O659" s="62"/>
      <c r="P659" s="2">
        <v>500</v>
      </c>
    </row>
    <row r="660" spans="1:16" ht="24.75" customHeight="1" x14ac:dyDescent="0.25">
      <c r="A660" s="5"/>
      <c r="C660" s="5"/>
      <c r="D660" s="5"/>
      <c r="E660" s="12" t="s">
        <v>1522</v>
      </c>
      <c r="F660" s="12" t="s">
        <v>608</v>
      </c>
      <c r="G660" s="12" t="s">
        <v>1464</v>
      </c>
      <c r="H660" s="8" t="s">
        <v>612</v>
      </c>
      <c r="I660" s="5"/>
      <c r="J660" s="2">
        <v>1500</v>
      </c>
      <c r="K660" s="62"/>
      <c r="L660" s="62"/>
      <c r="M660" s="2"/>
      <c r="N660" s="62"/>
      <c r="O660" s="62"/>
      <c r="P660" s="2">
        <v>750</v>
      </c>
    </row>
    <row r="661" spans="1:16" s="5" customFormat="1" ht="30" customHeight="1" x14ac:dyDescent="0.25">
      <c r="B661" s="38"/>
      <c r="E661" s="87" t="s">
        <v>1860</v>
      </c>
      <c r="F661" s="4" t="s">
        <v>608</v>
      </c>
      <c r="G661" s="6" t="s">
        <v>1861</v>
      </c>
      <c r="H661" s="8" t="s">
        <v>612</v>
      </c>
      <c r="J661" s="2">
        <v>20275</v>
      </c>
      <c r="K661" s="62"/>
      <c r="L661" s="62"/>
      <c r="M661" s="2"/>
      <c r="N661" s="62"/>
      <c r="O661" s="62"/>
      <c r="P661" s="2">
        <v>2</v>
      </c>
    </row>
    <row r="662" spans="1:16" s="5" customFormat="1" ht="16.5" customHeight="1" x14ac:dyDescent="0.25">
      <c r="A662" s="8"/>
      <c r="B662" s="38"/>
      <c r="C662" s="8"/>
      <c r="D662" s="8"/>
      <c r="E662" s="8" t="s">
        <v>1465</v>
      </c>
      <c r="F662" s="13" t="s">
        <v>190</v>
      </c>
      <c r="G662" s="8" t="s">
        <v>1466</v>
      </c>
      <c r="H662" s="7" t="s">
        <v>914</v>
      </c>
      <c r="I662" s="8"/>
      <c r="J662" s="82">
        <v>3000</v>
      </c>
      <c r="K662" s="2"/>
      <c r="L662" s="2"/>
      <c r="M662" s="2"/>
      <c r="N662" s="2"/>
      <c r="O662" s="2"/>
      <c r="P662" s="66">
        <v>750</v>
      </c>
    </row>
    <row r="663" spans="1:16" s="5" customFormat="1" ht="16.5" customHeight="1" x14ac:dyDescent="0.25">
      <c r="B663" s="38"/>
      <c r="E663" s="4" t="s">
        <v>340</v>
      </c>
      <c r="F663" s="5" t="s">
        <v>341</v>
      </c>
      <c r="G663" s="4" t="s">
        <v>340</v>
      </c>
      <c r="H663" s="8" t="s">
        <v>916</v>
      </c>
      <c r="J663" s="2">
        <v>400</v>
      </c>
      <c r="K663" s="62"/>
      <c r="L663" s="62"/>
      <c r="M663" s="2"/>
      <c r="N663" s="62"/>
      <c r="O663" s="62"/>
      <c r="P663" s="2">
        <v>200</v>
      </c>
    </row>
    <row r="664" spans="1:16" s="5" customFormat="1" ht="16.5" customHeight="1" x14ac:dyDescent="0.25">
      <c r="B664" s="38"/>
      <c r="E664" s="4" t="s">
        <v>1388</v>
      </c>
      <c r="F664" s="5" t="s">
        <v>1389</v>
      </c>
      <c r="G664" s="4" t="s">
        <v>340</v>
      </c>
      <c r="H664" s="8" t="s">
        <v>916</v>
      </c>
      <c r="J664" s="2">
        <v>400</v>
      </c>
      <c r="K664" s="62"/>
      <c r="L664" s="62"/>
      <c r="M664" s="2"/>
      <c r="N664" s="62"/>
      <c r="O664" s="62"/>
      <c r="P664" s="2">
        <v>200</v>
      </c>
    </row>
    <row r="665" spans="1:16" ht="24.75" customHeight="1" x14ac:dyDescent="0.25">
      <c r="A665" s="5"/>
      <c r="C665" s="5"/>
      <c r="D665" s="5"/>
      <c r="E665" s="12" t="s">
        <v>712</v>
      </c>
      <c r="F665" s="12" t="s">
        <v>190</v>
      </c>
      <c r="G665" s="12" t="s">
        <v>1421</v>
      </c>
      <c r="H665" s="8" t="s">
        <v>612</v>
      </c>
      <c r="I665" s="5"/>
      <c r="J665" s="2">
        <v>800</v>
      </c>
      <c r="K665" s="62"/>
      <c r="L665" s="62"/>
      <c r="M665" s="2"/>
      <c r="N665" s="62"/>
      <c r="O665" s="62"/>
      <c r="P665" s="2">
        <v>300</v>
      </c>
    </row>
    <row r="666" spans="1:16" ht="24.75" customHeight="1" x14ac:dyDescent="0.25">
      <c r="A666" s="5"/>
      <c r="C666" s="5"/>
      <c r="D666" s="5"/>
      <c r="E666" s="12" t="s">
        <v>1463</v>
      </c>
      <c r="F666" s="12" t="s">
        <v>709</v>
      </c>
      <c r="G666" s="12" t="s">
        <v>1464</v>
      </c>
      <c r="H666" s="8" t="s">
        <v>612</v>
      </c>
      <c r="I666" s="5"/>
      <c r="J666" s="2">
        <v>1250</v>
      </c>
      <c r="K666" s="62"/>
      <c r="L666" s="62"/>
      <c r="M666" s="2"/>
      <c r="N666" s="62"/>
      <c r="O666" s="62"/>
      <c r="P666" s="2">
        <v>300</v>
      </c>
    </row>
    <row r="667" spans="1:16" ht="24.75" customHeight="1" x14ac:dyDescent="0.25">
      <c r="A667" s="5"/>
      <c r="C667" s="5"/>
      <c r="D667" s="5"/>
      <c r="E667" s="12" t="s">
        <v>1524</v>
      </c>
      <c r="F667" s="12" t="s">
        <v>710</v>
      </c>
      <c r="G667" s="12" t="s">
        <v>1940</v>
      </c>
      <c r="H667" s="8" t="s">
        <v>612</v>
      </c>
      <c r="I667" s="5"/>
      <c r="J667" s="2">
        <v>2500</v>
      </c>
      <c r="K667" s="62"/>
      <c r="L667" s="62"/>
      <c r="M667" s="2"/>
      <c r="N667" s="62"/>
      <c r="O667" s="62"/>
      <c r="P667" s="2">
        <v>1250</v>
      </c>
    </row>
    <row r="668" spans="1:16" s="5" customFormat="1" ht="33" customHeight="1" x14ac:dyDescent="0.25">
      <c r="B668" s="38"/>
      <c r="E668" s="17" t="s">
        <v>857</v>
      </c>
      <c r="F668" s="14" t="s">
        <v>711</v>
      </c>
      <c r="G668" s="14" t="s">
        <v>1523</v>
      </c>
      <c r="H668" s="8" t="s">
        <v>612</v>
      </c>
      <c r="J668" s="2">
        <v>2500</v>
      </c>
      <c r="K668" s="62"/>
      <c r="L668" s="62"/>
      <c r="M668" s="2"/>
      <c r="N668" s="62"/>
      <c r="O668" s="62"/>
      <c r="P668" s="2">
        <v>750</v>
      </c>
    </row>
    <row r="669" spans="1:16" s="5" customFormat="1" ht="16.5" customHeight="1" x14ac:dyDescent="0.25">
      <c r="A669" s="5" t="s">
        <v>39</v>
      </c>
      <c r="B669" s="113"/>
      <c r="C669" s="113"/>
      <c r="E669" s="8" t="s">
        <v>1836</v>
      </c>
      <c r="F669" s="4" t="s">
        <v>290</v>
      </c>
      <c r="G669" s="6" t="s">
        <v>1941</v>
      </c>
      <c r="H669" s="8" t="s">
        <v>629</v>
      </c>
      <c r="J669" s="2">
        <v>1700</v>
      </c>
      <c r="K669" s="62"/>
      <c r="L669" s="62"/>
      <c r="M669" s="2">
        <v>1300</v>
      </c>
      <c r="N669" s="62"/>
      <c r="O669" s="62"/>
      <c r="P669" s="2">
        <v>500</v>
      </c>
    </row>
    <row r="670" spans="1:16" s="5" customFormat="1" ht="16.5" customHeight="1" x14ac:dyDescent="0.25">
      <c r="A670" s="5" t="s">
        <v>39</v>
      </c>
      <c r="B670" s="38"/>
      <c r="E670" s="8" t="s">
        <v>965</v>
      </c>
      <c r="F670" s="4" t="s">
        <v>342</v>
      </c>
      <c r="G670" s="6" t="s">
        <v>967</v>
      </c>
      <c r="H670" s="8" t="s">
        <v>132</v>
      </c>
      <c r="J670" s="2">
        <v>1000</v>
      </c>
      <c r="K670" s="62"/>
      <c r="L670" s="62"/>
      <c r="M670" s="2">
        <v>700</v>
      </c>
      <c r="N670" s="62"/>
      <c r="O670" s="62"/>
      <c r="P670" s="2">
        <v>300</v>
      </c>
    </row>
    <row r="671" spans="1:16" ht="24.75" customHeight="1" x14ac:dyDescent="0.25">
      <c r="A671" s="5" t="s">
        <v>39</v>
      </c>
      <c r="C671" s="5"/>
      <c r="D671" s="5"/>
      <c r="E671" s="12" t="s">
        <v>1463</v>
      </c>
      <c r="F671" s="12" t="s">
        <v>290</v>
      </c>
      <c r="G671" s="12" t="s">
        <v>1464</v>
      </c>
      <c r="H671" s="8" t="s">
        <v>612</v>
      </c>
      <c r="I671" s="5"/>
      <c r="J671" s="2">
        <v>3500</v>
      </c>
      <c r="K671" s="62"/>
      <c r="L671" s="62"/>
      <c r="M671" s="2">
        <v>1000</v>
      </c>
      <c r="N671" s="62"/>
      <c r="O671" s="62"/>
      <c r="P671" s="2">
        <v>1250</v>
      </c>
    </row>
    <row r="672" spans="1:16" ht="24.75" customHeight="1" x14ac:dyDescent="0.25">
      <c r="A672" s="5" t="s">
        <v>39</v>
      </c>
      <c r="C672" s="5"/>
      <c r="D672" s="5"/>
      <c r="E672" s="12" t="s">
        <v>965</v>
      </c>
      <c r="F672" s="12" t="s">
        <v>1211</v>
      </c>
      <c r="G672" s="12" t="s">
        <v>1942</v>
      </c>
      <c r="H672" s="8" t="s">
        <v>649</v>
      </c>
      <c r="I672" s="5"/>
      <c r="J672" s="2">
        <v>500</v>
      </c>
      <c r="K672" s="62"/>
      <c r="L672" s="62"/>
      <c r="M672" s="2">
        <v>250</v>
      </c>
      <c r="N672" s="62"/>
      <c r="O672" s="62"/>
      <c r="P672" s="2">
        <v>250</v>
      </c>
    </row>
    <row r="673" spans="1:16" s="5" customFormat="1" ht="16.5" customHeight="1" x14ac:dyDescent="0.25">
      <c r="B673" s="38"/>
      <c r="E673" s="8" t="s">
        <v>356</v>
      </c>
      <c r="F673" s="4" t="s">
        <v>344</v>
      </c>
      <c r="G673" s="5" t="s">
        <v>1943</v>
      </c>
      <c r="H673" s="8" t="s">
        <v>629</v>
      </c>
      <c r="J673" s="2">
        <v>1800</v>
      </c>
      <c r="K673" s="62"/>
      <c r="L673" s="62"/>
      <c r="M673" s="2">
        <v>800</v>
      </c>
      <c r="N673" s="62"/>
      <c r="O673" s="62"/>
      <c r="P673" s="2">
        <v>250</v>
      </c>
    </row>
    <row r="674" spans="1:16" s="5" customFormat="1" ht="16.5" customHeight="1" x14ac:dyDescent="0.25">
      <c r="B674" s="38"/>
      <c r="E674" s="8" t="s">
        <v>356</v>
      </c>
      <c r="F674" s="4" t="s">
        <v>345</v>
      </c>
      <c r="G674" s="5" t="s">
        <v>1944</v>
      </c>
      <c r="H674" s="8" t="s">
        <v>132</v>
      </c>
      <c r="J674" s="2">
        <v>1500</v>
      </c>
      <c r="K674" s="62"/>
      <c r="L674" s="62"/>
      <c r="M674" s="2">
        <f>426+574</f>
        <v>1000</v>
      </c>
      <c r="N674" s="62"/>
      <c r="O674" s="62"/>
      <c r="P674" s="2">
        <v>500</v>
      </c>
    </row>
    <row r="675" spans="1:16" ht="24.75" customHeight="1" x14ac:dyDescent="0.25">
      <c r="A675" s="5"/>
      <c r="C675" s="5"/>
      <c r="D675" s="5"/>
      <c r="E675" s="12" t="s">
        <v>998</v>
      </c>
      <c r="F675" s="12" t="s">
        <v>114</v>
      </c>
      <c r="G675" s="12" t="s">
        <v>1417</v>
      </c>
      <c r="H675" s="8" t="s">
        <v>612</v>
      </c>
      <c r="I675" s="5"/>
      <c r="J675" s="2">
        <v>2500</v>
      </c>
      <c r="K675" s="62"/>
      <c r="L675" s="62"/>
      <c r="M675" s="2">
        <v>1000</v>
      </c>
      <c r="N675" s="62"/>
      <c r="O675" s="62"/>
      <c r="P675" s="2">
        <v>500</v>
      </c>
    </row>
    <row r="676" spans="1:16" ht="24.75" customHeight="1" x14ac:dyDescent="0.25">
      <c r="A676" s="5"/>
      <c r="C676" s="5"/>
      <c r="D676" s="5"/>
      <c r="E676" s="12" t="s">
        <v>996</v>
      </c>
      <c r="F676" s="12" t="s">
        <v>683</v>
      </c>
      <c r="G676" s="12" t="s">
        <v>1415</v>
      </c>
      <c r="H676" s="8" t="s">
        <v>612</v>
      </c>
      <c r="I676" s="5"/>
      <c r="J676" s="2">
        <v>2500</v>
      </c>
      <c r="K676" s="62"/>
      <c r="L676" s="62"/>
      <c r="M676" s="2">
        <v>1000</v>
      </c>
      <c r="N676" s="62"/>
      <c r="O676" s="62"/>
      <c r="P676" s="2">
        <v>1000</v>
      </c>
    </row>
    <row r="677" spans="1:16" ht="24.75" customHeight="1" x14ac:dyDescent="0.25">
      <c r="A677" s="5"/>
      <c r="C677" s="5"/>
      <c r="D677" s="5"/>
      <c r="E677" s="12" t="s">
        <v>684</v>
      </c>
      <c r="F677" s="12" t="s">
        <v>344</v>
      </c>
      <c r="G677" s="12" t="s">
        <v>646</v>
      </c>
      <c r="H677" s="8" t="s">
        <v>649</v>
      </c>
      <c r="I677" s="5"/>
      <c r="J677" s="2">
        <v>250</v>
      </c>
      <c r="K677" s="62"/>
      <c r="L677" s="62"/>
      <c r="M677" s="2"/>
      <c r="N677" s="62"/>
      <c r="O677" s="62"/>
      <c r="P677" s="2">
        <f>+J677</f>
        <v>250</v>
      </c>
    </row>
    <row r="678" spans="1:16" ht="24.75" customHeight="1" x14ac:dyDescent="0.25">
      <c r="A678" s="5"/>
      <c r="C678" s="5"/>
      <c r="D678" s="5"/>
      <c r="E678" s="12" t="s">
        <v>1945</v>
      </c>
      <c r="F678" s="12" t="s">
        <v>344</v>
      </c>
      <c r="G678" s="12" t="s">
        <v>703</v>
      </c>
      <c r="H678" s="8" t="s">
        <v>612</v>
      </c>
      <c r="I678" s="5"/>
      <c r="J678" s="2">
        <v>800</v>
      </c>
      <c r="K678" s="62"/>
      <c r="L678" s="62"/>
      <c r="M678" s="2">
        <v>250</v>
      </c>
      <c r="N678" s="62"/>
      <c r="O678" s="62"/>
      <c r="P678" s="2">
        <v>350</v>
      </c>
    </row>
    <row r="679" spans="1:16" s="5" customFormat="1" ht="24" customHeight="1" x14ac:dyDescent="0.25">
      <c r="A679" s="5" t="s">
        <v>150</v>
      </c>
      <c r="B679" s="38"/>
      <c r="E679" s="4" t="s">
        <v>505</v>
      </c>
      <c r="F679" s="5" t="s">
        <v>589</v>
      </c>
      <c r="G679" s="5" t="s">
        <v>1837</v>
      </c>
      <c r="H679" s="8" t="s">
        <v>915</v>
      </c>
      <c r="J679" s="2">
        <v>2500</v>
      </c>
      <c r="K679" s="62"/>
      <c r="L679" s="62"/>
      <c r="M679" s="2">
        <v>1800</v>
      </c>
      <c r="N679" s="62"/>
      <c r="O679" s="62"/>
      <c r="P679" s="2">
        <v>750</v>
      </c>
    </row>
    <row r="680" spans="1:16" ht="24.75" customHeight="1" x14ac:dyDescent="0.25">
      <c r="A680" s="5" t="s">
        <v>150</v>
      </c>
      <c r="C680" s="5"/>
      <c r="D680" s="5"/>
      <c r="E680" s="12" t="s">
        <v>1516</v>
      </c>
      <c r="F680" s="12" t="s">
        <v>215</v>
      </c>
      <c r="G680" s="12" t="s">
        <v>1517</v>
      </c>
      <c r="H680" s="8" t="s">
        <v>612</v>
      </c>
      <c r="I680" s="5"/>
      <c r="J680" s="2">
        <v>1500</v>
      </c>
      <c r="K680" s="62"/>
      <c r="L680" s="62"/>
      <c r="M680" s="2">
        <v>500</v>
      </c>
      <c r="N680" s="62"/>
      <c r="O680" s="62"/>
      <c r="P680" s="2">
        <v>500</v>
      </c>
    </row>
    <row r="681" spans="1:16" ht="24.75" customHeight="1" x14ac:dyDescent="0.25">
      <c r="A681" s="5" t="s">
        <v>150</v>
      </c>
      <c r="C681" s="5"/>
      <c r="D681" s="5"/>
      <c r="E681" s="12" t="s">
        <v>1092</v>
      </c>
      <c r="F681" s="12" t="s">
        <v>215</v>
      </c>
      <c r="G681" s="12" t="s">
        <v>1122</v>
      </c>
      <c r="H681" s="8" t="s">
        <v>612</v>
      </c>
      <c r="I681" s="5"/>
      <c r="J681" s="2">
        <v>1250</v>
      </c>
      <c r="K681" s="62"/>
      <c r="L681" s="62"/>
      <c r="M681" s="2">
        <v>500</v>
      </c>
      <c r="N681" s="62"/>
      <c r="O681" s="62"/>
      <c r="P681" s="2">
        <v>500</v>
      </c>
    </row>
    <row r="682" spans="1:16" ht="24.75" customHeight="1" x14ac:dyDescent="0.25">
      <c r="A682" s="5" t="s">
        <v>150</v>
      </c>
      <c r="C682" s="5"/>
      <c r="D682" s="5"/>
      <c r="E682" s="12" t="s">
        <v>1141</v>
      </c>
      <c r="F682" s="12" t="s">
        <v>679</v>
      </c>
      <c r="G682" s="12" t="s">
        <v>997</v>
      </c>
      <c r="H682" s="8" t="s">
        <v>612</v>
      </c>
      <c r="I682" s="5"/>
      <c r="J682" s="2">
        <v>2500</v>
      </c>
      <c r="K682" s="62"/>
      <c r="L682" s="62"/>
      <c r="M682" s="2">
        <v>1500</v>
      </c>
      <c r="N682" s="62"/>
      <c r="O682" s="62"/>
      <c r="P682" s="2">
        <v>750</v>
      </c>
    </row>
    <row r="683" spans="1:16" ht="24.75" customHeight="1" x14ac:dyDescent="0.25">
      <c r="A683" s="5" t="s">
        <v>150</v>
      </c>
      <c r="C683" s="5"/>
      <c r="D683" s="5"/>
      <c r="E683" s="12" t="s">
        <v>1142</v>
      </c>
      <c r="F683" s="12" t="s">
        <v>215</v>
      </c>
      <c r="G683" s="12" t="s">
        <v>677</v>
      </c>
      <c r="H683" s="8" t="s">
        <v>612</v>
      </c>
      <c r="I683" s="5"/>
      <c r="J683" s="2">
        <v>500</v>
      </c>
      <c r="K683" s="62"/>
      <c r="L683" s="62"/>
      <c r="M683" s="2"/>
      <c r="N683" s="62"/>
      <c r="O683" s="62"/>
      <c r="P683" s="2">
        <v>250</v>
      </c>
    </row>
    <row r="684" spans="1:16" ht="24.75" customHeight="1" x14ac:dyDescent="0.25">
      <c r="A684" s="5" t="s">
        <v>150</v>
      </c>
      <c r="C684" s="5"/>
      <c r="D684" s="5"/>
      <c r="E684" s="12" t="s">
        <v>1518</v>
      </c>
      <c r="F684" s="12" t="s">
        <v>215</v>
      </c>
      <c r="G684" s="12" t="s">
        <v>1464</v>
      </c>
      <c r="H684" s="8" t="s">
        <v>612</v>
      </c>
      <c r="I684" s="5"/>
      <c r="J684" s="2">
        <v>1850</v>
      </c>
      <c r="K684" s="62"/>
      <c r="L684" s="62"/>
      <c r="M684" s="2"/>
      <c r="N684" s="62"/>
      <c r="O684" s="62"/>
      <c r="P684" s="2">
        <v>1250</v>
      </c>
    </row>
    <row r="685" spans="1:16" ht="24.75" customHeight="1" x14ac:dyDescent="0.25">
      <c r="A685" s="5" t="s">
        <v>48</v>
      </c>
      <c r="C685" s="5"/>
      <c r="D685" s="5"/>
      <c r="E685" s="12" t="s">
        <v>1946</v>
      </c>
      <c r="F685" s="12" t="s">
        <v>704</v>
      </c>
      <c r="G685" s="12" t="s">
        <v>1414</v>
      </c>
      <c r="H685" s="8" t="s">
        <v>612</v>
      </c>
      <c r="I685" s="5"/>
      <c r="J685" s="2">
        <v>2500</v>
      </c>
      <c r="K685" s="62"/>
      <c r="L685" s="62"/>
      <c r="M685" s="2">
        <v>500</v>
      </c>
      <c r="N685" s="62"/>
      <c r="O685" s="62"/>
      <c r="P685" s="2">
        <v>1250</v>
      </c>
    </row>
    <row r="686" spans="1:16" ht="24.75" customHeight="1" x14ac:dyDescent="0.25">
      <c r="A686" s="5" t="s">
        <v>48</v>
      </c>
      <c r="C686" s="5"/>
      <c r="D686" s="5"/>
      <c r="E686" s="12" t="s">
        <v>1152</v>
      </c>
      <c r="F686" s="12" t="s">
        <v>705</v>
      </c>
      <c r="G686" s="12" t="s">
        <v>1418</v>
      </c>
      <c r="H686" s="8" t="s">
        <v>612</v>
      </c>
      <c r="I686" s="5"/>
      <c r="J686" s="2">
        <v>2500</v>
      </c>
      <c r="K686" s="62"/>
      <c r="L686" s="62"/>
      <c r="M686" s="2">
        <v>500</v>
      </c>
      <c r="N686" s="62"/>
      <c r="O686" s="62"/>
      <c r="P686" s="2">
        <v>1250</v>
      </c>
    </row>
    <row r="687" spans="1:16" ht="24.75" customHeight="1" x14ac:dyDescent="0.25">
      <c r="A687" s="5" t="s">
        <v>48</v>
      </c>
      <c r="C687" s="5"/>
      <c r="D687" s="5"/>
      <c r="E687" s="12" t="s">
        <v>1419</v>
      </c>
      <c r="F687" s="12" t="s">
        <v>706</v>
      </c>
      <c r="G687" s="12" t="s">
        <v>1427</v>
      </c>
      <c r="H687" s="8" t="s">
        <v>612</v>
      </c>
      <c r="I687" s="5"/>
      <c r="J687" s="2">
        <v>2500</v>
      </c>
      <c r="K687" s="62"/>
      <c r="L687" s="62"/>
      <c r="M687" s="2">
        <v>500</v>
      </c>
      <c r="N687" s="62"/>
      <c r="O687" s="62"/>
      <c r="P687" s="2">
        <v>939</v>
      </c>
    </row>
    <row r="688" spans="1:16" ht="24.75" customHeight="1" x14ac:dyDescent="0.25">
      <c r="A688" s="5" t="s">
        <v>48</v>
      </c>
      <c r="C688" s="5"/>
      <c r="D688" s="5"/>
      <c r="E688" s="12" t="s">
        <v>708</v>
      </c>
      <c r="F688" s="12" t="s">
        <v>707</v>
      </c>
      <c r="G688" s="12" t="s">
        <v>656</v>
      </c>
      <c r="H688" s="8" t="s">
        <v>649</v>
      </c>
      <c r="I688" s="5"/>
      <c r="J688" s="2">
        <v>250</v>
      </c>
      <c r="K688" s="62"/>
      <c r="L688" s="62"/>
      <c r="M688" s="2"/>
      <c r="N688" s="62"/>
      <c r="O688" s="62"/>
      <c r="P688" s="2">
        <f>+J688</f>
        <v>250</v>
      </c>
    </row>
    <row r="689" spans="1:16" ht="24.75" customHeight="1" x14ac:dyDescent="0.25">
      <c r="A689" s="5" t="s">
        <v>48</v>
      </c>
      <c r="C689" s="5"/>
      <c r="D689" s="5"/>
      <c r="E689" s="12" t="s">
        <v>1420</v>
      </c>
      <c r="F689" s="12" t="s">
        <v>707</v>
      </c>
      <c r="G689" s="12" t="s">
        <v>1414</v>
      </c>
      <c r="H689" s="8" t="s">
        <v>612</v>
      </c>
      <c r="I689" s="5"/>
      <c r="J689" s="2">
        <v>2500</v>
      </c>
      <c r="K689" s="62"/>
      <c r="L689" s="62"/>
      <c r="M689" s="2">
        <v>1500</v>
      </c>
      <c r="N689" s="62"/>
      <c r="O689" s="62"/>
      <c r="P689" s="2">
        <v>1000</v>
      </c>
    </row>
    <row r="690" spans="1:16" s="5" customFormat="1" ht="42.75" customHeight="1" x14ac:dyDescent="0.25">
      <c r="A690" s="5" t="s">
        <v>48</v>
      </c>
      <c r="B690" s="38"/>
      <c r="E690" s="8" t="s">
        <v>317</v>
      </c>
      <c r="F690" s="4" t="s">
        <v>346</v>
      </c>
      <c r="G690" s="6" t="s">
        <v>634</v>
      </c>
      <c r="H690" s="8" t="s">
        <v>629</v>
      </c>
      <c r="J690" s="2">
        <v>3500</v>
      </c>
      <c r="K690" s="62"/>
      <c r="L690" s="62"/>
      <c r="M690" s="2">
        <v>1350</v>
      </c>
      <c r="N690" s="62"/>
      <c r="O690" s="62"/>
      <c r="P690" s="2">
        <v>1250</v>
      </c>
    </row>
    <row r="691" spans="1:16" s="5" customFormat="1" ht="16.5" customHeight="1" x14ac:dyDescent="0.25">
      <c r="B691" s="38"/>
      <c r="E691" s="8" t="s">
        <v>966</v>
      </c>
      <c r="F691" s="4" t="s">
        <v>121</v>
      </c>
      <c r="G691" s="6" t="s">
        <v>635</v>
      </c>
      <c r="H691" s="8" t="s">
        <v>629</v>
      </c>
      <c r="J691" s="2">
        <v>1900</v>
      </c>
      <c r="K691" s="62"/>
      <c r="L691" s="62"/>
      <c r="M691" s="2">
        <v>400</v>
      </c>
      <c r="N691" s="62"/>
      <c r="O691" s="62"/>
      <c r="P691" s="2">
        <v>500</v>
      </c>
    </row>
    <row r="692" spans="1:16" ht="24.75" customHeight="1" x14ac:dyDescent="0.25">
      <c r="A692" s="5"/>
      <c r="C692" s="5"/>
      <c r="D692" s="5"/>
      <c r="E692" s="12" t="s">
        <v>529</v>
      </c>
      <c r="F692" s="12" t="s">
        <v>731</v>
      </c>
      <c r="G692" s="12" t="s">
        <v>677</v>
      </c>
      <c r="H692" s="8" t="s">
        <v>612</v>
      </c>
      <c r="I692" s="5"/>
      <c r="J692" s="2">
        <v>500</v>
      </c>
      <c r="K692" s="62"/>
      <c r="L692" s="62"/>
      <c r="M692" s="2"/>
      <c r="N692" s="62"/>
      <c r="O692" s="62"/>
      <c r="P692" s="2">
        <v>250</v>
      </c>
    </row>
    <row r="693" spans="1:16" ht="24.75" customHeight="1" x14ac:dyDescent="0.25">
      <c r="A693" s="5"/>
      <c r="C693" s="5"/>
      <c r="D693" s="5"/>
      <c r="E693" s="12" t="s">
        <v>734</v>
      </c>
      <c r="F693" s="12" t="s">
        <v>347</v>
      </c>
      <c r="G693" s="12" t="s">
        <v>677</v>
      </c>
      <c r="H693" s="8" t="s">
        <v>612</v>
      </c>
      <c r="I693" s="5"/>
      <c r="J693" s="2">
        <v>600</v>
      </c>
      <c r="K693" s="62"/>
      <c r="L693" s="62"/>
      <c r="M693" s="2"/>
      <c r="N693" s="62"/>
      <c r="O693" s="62"/>
      <c r="P693" s="2">
        <v>300</v>
      </c>
    </row>
    <row r="694" spans="1:16" ht="24.75" customHeight="1" x14ac:dyDescent="0.25">
      <c r="A694" s="5"/>
      <c r="C694" s="5"/>
      <c r="D694" s="5"/>
      <c r="E694" s="12" t="s">
        <v>735</v>
      </c>
      <c r="F694" s="12" t="s">
        <v>732</v>
      </c>
      <c r="G694" s="12" t="s">
        <v>656</v>
      </c>
      <c r="H694" s="8" t="s">
        <v>649</v>
      </c>
      <c r="I694" s="5"/>
      <c r="J694" s="2">
        <v>250</v>
      </c>
      <c r="K694" s="62"/>
      <c r="L694" s="62"/>
      <c r="M694" s="2"/>
      <c r="N694" s="62"/>
      <c r="O694" s="62"/>
      <c r="P694" s="2">
        <f>+J694</f>
        <v>250</v>
      </c>
    </row>
    <row r="695" spans="1:16" ht="24.75" customHeight="1" x14ac:dyDescent="0.25">
      <c r="A695" s="5"/>
      <c r="C695" s="5"/>
      <c r="D695" s="5"/>
      <c r="E695" s="12" t="s">
        <v>736</v>
      </c>
      <c r="F695" s="12" t="s">
        <v>347</v>
      </c>
      <c r="G695" s="12" t="s">
        <v>779</v>
      </c>
      <c r="H695" s="8" t="s">
        <v>612</v>
      </c>
      <c r="I695" s="5"/>
      <c r="J695" s="2">
        <v>800</v>
      </c>
      <c r="K695" s="62"/>
      <c r="L695" s="62"/>
      <c r="M695" s="2"/>
      <c r="N695" s="62"/>
      <c r="O695" s="62"/>
      <c r="P695" s="2">
        <v>350</v>
      </c>
    </row>
    <row r="696" spans="1:16" ht="24.75" customHeight="1" x14ac:dyDescent="0.25">
      <c r="A696" s="5"/>
      <c r="C696" s="5"/>
      <c r="D696" s="5"/>
      <c r="E696" s="12" t="s">
        <v>737</v>
      </c>
      <c r="F696" s="12" t="s">
        <v>347</v>
      </c>
      <c r="G696" s="12" t="s">
        <v>646</v>
      </c>
      <c r="H696" s="8" t="s">
        <v>612</v>
      </c>
      <c r="I696" s="5"/>
      <c r="J696" s="2">
        <v>500</v>
      </c>
      <c r="K696" s="62"/>
      <c r="L696" s="62"/>
      <c r="M696" s="2"/>
      <c r="N696" s="62"/>
      <c r="O696" s="62"/>
      <c r="P696" s="2">
        <v>250</v>
      </c>
    </row>
    <row r="697" spans="1:16" ht="24.75" customHeight="1" x14ac:dyDescent="0.25">
      <c r="A697" s="5"/>
      <c r="C697" s="5"/>
      <c r="D697" s="5"/>
      <c r="E697" s="12" t="s">
        <v>738</v>
      </c>
      <c r="F697" s="12" t="s">
        <v>347</v>
      </c>
      <c r="G697" s="12" t="s">
        <v>646</v>
      </c>
      <c r="H697" s="8" t="s">
        <v>612</v>
      </c>
      <c r="I697" s="5"/>
      <c r="J697" s="2">
        <v>500</v>
      </c>
      <c r="K697" s="62"/>
      <c r="L697" s="62"/>
      <c r="M697" s="2"/>
      <c r="N697" s="62"/>
      <c r="O697" s="62"/>
      <c r="P697" s="2">
        <v>250</v>
      </c>
    </row>
    <row r="698" spans="1:16" ht="24.75" customHeight="1" x14ac:dyDescent="0.25">
      <c r="A698" s="5"/>
      <c r="C698" s="5"/>
      <c r="D698" s="5"/>
      <c r="E698" s="12" t="s">
        <v>739</v>
      </c>
      <c r="F698" s="12" t="s">
        <v>347</v>
      </c>
      <c r="G698" s="12" t="s">
        <v>646</v>
      </c>
      <c r="H698" s="8" t="s">
        <v>649</v>
      </c>
      <c r="I698" s="5"/>
      <c r="J698" s="2">
        <v>500</v>
      </c>
      <c r="K698" s="62"/>
      <c r="L698" s="62"/>
      <c r="M698" s="2"/>
      <c r="N698" s="62"/>
      <c r="O698" s="62"/>
      <c r="P698" s="2">
        <v>250</v>
      </c>
    </row>
    <row r="699" spans="1:16" ht="24.75" customHeight="1" x14ac:dyDescent="0.25">
      <c r="A699" s="5"/>
      <c r="C699" s="5"/>
      <c r="D699" s="5"/>
      <c r="E699" s="12" t="s">
        <v>740</v>
      </c>
      <c r="F699" s="12" t="s">
        <v>733</v>
      </c>
      <c r="G699" s="12" t="s">
        <v>656</v>
      </c>
      <c r="H699" s="8" t="s">
        <v>649</v>
      </c>
      <c r="I699" s="5"/>
      <c r="J699" s="2">
        <v>250</v>
      </c>
      <c r="K699" s="62"/>
      <c r="L699" s="62"/>
      <c r="M699" s="2"/>
      <c r="N699" s="62"/>
      <c r="O699" s="62"/>
      <c r="P699" s="2">
        <f>+J699</f>
        <v>250</v>
      </c>
    </row>
    <row r="700" spans="1:16" ht="24.75" customHeight="1" x14ac:dyDescent="0.25">
      <c r="A700" s="5"/>
      <c r="C700" s="5"/>
      <c r="D700" s="5"/>
      <c r="E700" s="12" t="s">
        <v>741</v>
      </c>
      <c r="F700" s="12" t="s">
        <v>733</v>
      </c>
      <c r="G700" s="12" t="s">
        <v>656</v>
      </c>
      <c r="H700" s="8" t="s">
        <v>649</v>
      </c>
      <c r="I700" s="5"/>
      <c r="J700" s="2">
        <v>250</v>
      </c>
      <c r="K700" s="62"/>
      <c r="L700" s="62"/>
      <c r="M700" s="2"/>
      <c r="N700" s="62"/>
      <c r="O700" s="62"/>
      <c r="P700" s="2">
        <f>+J700</f>
        <v>250</v>
      </c>
    </row>
    <row r="701" spans="1:16" ht="24.75" customHeight="1" x14ac:dyDescent="0.25">
      <c r="A701" s="5"/>
      <c r="C701" s="5"/>
      <c r="D701" s="5"/>
      <c r="E701" s="12" t="s">
        <v>742</v>
      </c>
      <c r="F701" s="12" t="s">
        <v>51</v>
      </c>
      <c r="G701" s="12" t="s">
        <v>677</v>
      </c>
      <c r="H701" s="8" t="s">
        <v>612</v>
      </c>
      <c r="I701" s="5"/>
      <c r="J701" s="2">
        <v>500</v>
      </c>
      <c r="K701" s="62"/>
      <c r="L701" s="62"/>
      <c r="M701" s="2"/>
      <c r="N701" s="62"/>
      <c r="O701" s="62"/>
      <c r="P701" s="2">
        <v>250</v>
      </c>
    </row>
    <row r="702" spans="1:16" ht="24.75" customHeight="1" x14ac:dyDescent="0.25">
      <c r="A702" s="5"/>
      <c r="C702" s="5"/>
      <c r="D702" s="5"/>
      <c r="E702" s="19" t="s">
        <v>1465</v>
      </c>
      <c r="F702" s="12" t="s">
        <v>347</v>
      </c>
      <c r="G702" s="12" t="s">
        <v>1947</v>
      </c>
      <c r="H702" s="8" t="s">
        <v>612</v>
      </c>
      <c r="I702" s="5"/>
      <c r="J702" s="2">
        <v>2500</v>
      </c>
      <c r="K702" s="62"/>
      <c r="L702" s="62"/>
      <c r="M702" s="2">
        <v>750</v>
      </c>
      <c r="N702" s="62"/>
      <c r="O702" s="62"/>
      <c r="P702" s="2">
        <v>500</v>
      </c>
    </row>
    <row r="703" spans="1:16" ht="24.75" customHeight="1" x14ac:dyDescent="0.25">
      <c r="A703" s="5"/>
      <c r="C703" s="5"/>
      <c r="D703" s="5"/>
      <c r="E703" s="12" t="s">
        <v>743</v>
      </c>
      <c r="F703" s="12" t="s">
        <v>731</v>
      </c>
      <c r="G703" s="12" t="s">
        <v>677</v>
      </c>
      <c r="H703" s="8" t="s">
        <v>612</v>
      </c>
      <c r="I703" s="5"/>
      <c r="J703" s="2">
        <v>600</v>
      </c>
      <c r="K703" s="62"/>
      <c r="L703" s="62"/>
      <c r="M703" s="2"/>
      <c r="N703" s="62"/>
      <c r="O703" s="62"/>
      <c r="P703" s="2">
        <v>350</v>
      </c>
    </row>
    <row r="704" spans="1:16" s="5" customFormat="1" ht="30" customHeight="1" x14ac:dyDescent="0.25">
      <c r="A704" s="8" t="s">
        <v>39</v>
      </c>
      <c r="B704" s="38"/>
      <c r="C704" s="8"/>
      <c r="D704" s="8"/>
      <c r="E704" s="10" t="s">
        <v>327</v>
      </c>
      <c r="F704" s="8" t="s">
        <v>348</v>
      </c>
      <c r="G704" s="11" t="s">
        <v>328</v>
      </c>
      <c r="H704" s="18" t="s">
        <v>943</v>
      </c>
      <c r="I704" s="10"/>
      <c r="J704" s="83">
        <v>1000</v>
      </c>
      <c r="K704" s="2"/>
      <c r="L704" s="2"/>
      <c r="M704" s="2"/>
      <c r="N704" s="2"/>
      <c r="O704" s="2"/>
      <c r="P704" s="64">
        <v>500</v>
      </c>
    </row>
    <row r="705" spans="1:16" s="5" customFormat="1" ht="16.5" customHeight="1" x14ac:dyDescent="0.25">
      <c r="A705" s="5" t="s">
        <v>39</v>
      </c>
      <c r="B705" s="38"/>
      <c r="E705" s="8" t="s">
        <v>969</v>
      </c>
      <c r="F705" s="5" t="s">
        <v>293</v>
      </c>
      <c r="G705" s="6" t="s">
        <v>592</v>
      </c>
      <c r="H705" s="8" t="s">
        <v>916</v>
      </c>
      <c r="J705" s="2">
        <v>1800</v>
      </c>
      <c r="K705" s="62"/>
      <c r="L705" s="62"/>
      <c r="M705" s="2">
        <v>550</v>
      </c>
      <c r="N705" s="62"/>
      <c r="O705" s="62"/>
      <c r="P705" s="2">
        <v>500</v>
      </c>
    </row>
    <row r="706" spans="1:16" s="5" customFormat="1" ht="30.75" customHeight="1" x14ac:dyDescent="0.25">
      <c r="A706" s="5" t="s">
        <v>39</v>
      </c>
      <c r="B706" s="38"/>
      <c r="E706" s="4" t="s">
        <v>1478</v>
      </c>
      <c r="F706" s="5" t="s">
        <v>348</v>
      </c>
      <c r="G706" s="5" t="s">
        <v>1462</v>
      </c>
      <c r="H706" s="8" t="s">
        <v>915</v>
      </c>
      <c r="J706" s="2">
        <v>1250</v>
      </c>
      <c r="K706" s="62"/>
      <c r="L706" s="62"/>
      <c r="M706" s="2">
        <v>550</v>
      </c>
      <c r="N706" s="62"/>
      <c r="O706" s="62"/>
      <c r="P706" s="2">
        <v>200</v>
      </c>
    </row>
    <row r="707" spans="1:16" s="5" customFormat="1" ht="16.5" customHeight="1" x14ac:dyDescent="0.25">
      <c r="A707" s="5" t="s">
        <v>39</v>
      </c>
      <c r="B707" s="38"/>
      <c r="E707" s="4" t="s">
        <v>349</v>
      </c>
      <c r="F707" s="5" t="s">
        <v>348</v>
      </c>
      <c r="G707" s="5" t="s">
        <v>316</v>
      </c>
      <c r="H707" s="8" t="s">
        <v>171</v>
      </c>
      <c r="J707" s="2">
        <v>227</v>
      </c>
      <c r="K707" s="62"/>
      <c r="L707" s="62"/>
      <c r="M707" s="2">
        <v>225</v>
      </c>
      <c r="N707" s="62"/>
      <c r="O707" s="62"/>
      <c r="P707" s="2">
        <f>+J707-M707</f>
        <v>2</v>
      </c>
    </row>
    <row r="708" spans="1:16" s="5" customFormat="1" ht="16.5" customHeight="1" x14ac:dyDescent="0.25">
      <c r="A708" s="5" t="s">
        <v>39</v>
      </c>
      <c r="B708" s="38"/>
      <c r="E708" s="8" t="s">
        <v>350</v>
      </c>
      <c r="F708" s="4" t="s">
        <v>306</v>
      </c>
      <c r="G708" s="6" t="s">
        <v>321</v>
      </c>
      <c r="H708" s="8" t="s">
        <v>132</v>
      </c>
      <c r="J708" s="2">
        <v>252</v>
      </c>
      <c r="K708" s="62"/>
      <c r="L708" s="62"/>
      <c r="M708" s="2">
        <v>50</v>
      </c>
      <c r="N708" s="62"/>
      <c r="O708" s="62"/>
      <c r="P708" s="2">
        <f>+J708-M708</f>
        <v>202</v>
      </c>
    </row>
    <row r="709" spans="1:16" ht="25.5" customHeight="1" x14ac:dyDescent="0.25">
      <c r="A709" s="5" t="s">
        <v>39</v>
      </c>
      <c r="C709" s="5"/>
      <c r="D709" s="5"/>
      <c r="E709" s="8" t="s">
        <v>327</v>
      </c>
      <c r="F709" s="4" t="s">
        <v>351</v>
      </c>
      <c r="G709" s="6" t="s">
        <v>343</v>
      </c>
      <c r="H709" s="8" t="s">
        <v>629</v>
      </c>
      <c r="I709" s="5"/>
      <c r="J709" s="2">
        <v>850</v>
      </c>
      <c r="K709" s="62"/>
      <c r="L709" s="62"/>
      <c r="M709" s="2">
        <v>550</v>
      </c>
      <c r="N709" s="62"/>
      <c r="O709" s="62"/>
      <c r="P709" s="2">
        <v>300</v>
      </c>
    </row>
    <row r="710" spans="1:16" s="5" customFormat="1" ht="25.5" customHeight="1" x14ac:dyDescent="0.25">
      <c r="A710" s="5" t="s">
        <v>39</v>
      </c>
      <c r="B710" s="38"/>
      <c r="E710" s="8" t="s">
        <v>352</v>
      </c>
      <c r="F710" s="4" t="s">
        <v>293</v>
      </c>
      <c r="G710" s="6" t="s">
        <v>316</v>
      </c>
      <c r="H710" s="8" t="s">
        <v>132</v>
      </c>
      <c r="J710" s="2">
        <v>227</v>
      </c>
      <c r="K710" s="62"/>
      <c r="L710" s="62"/>
      <c r="M710" s="2">
        <v>50</v>
      </c>
      <c r="N710" s="62"/>
      <c r="O710" s="62"/>
      <c r="P710" s="2">
        <f>+J710-M710</f>
        <v>177</v>
      </c>
    </row>
    <row r="711" spans="1:16" s="5" customFormat="1" ht="19.5" customHeight="1" x14ac:dyDescent="0.25">
      <c r="A711" s="5" t="s">
        <v>39</v>
      </c>
      <c r="B711" s="38"/>
      <c r="E711" s="8" t="s">
        <v>353</v>
      </c>
      <c r="F711" s="4" t="s">
        <v>348</v>
      </c>
      <c r="G711" s="6" t="s">
        <v>316</v>
      </c>
      <c r="H711" s="8" t="s">
        <v>132</v>
      </c>
      <c r="J711" s="2">
        <v>227</v>
      </c>
      <c r="K711" s="62"/>
      <c r="L711" s="62"/>
      <c r="M711" s="2">
        <v>50</v>
      </c>
      <c r="N711" s="62"/>
      <c r="O711" s="62"/>
      <c r="P711" s="2">
        <f>+J711-M711</f>
        <v>177</v>
      </c>
    </row>
    <row r="712" spans="1:16" s="5" customFormat="1" ht="12.75" customHeight="1" x14ac:dyDescent="0.25">
      <c r="A712" s="5" t="s">
        <v>39</v>
      </c>
      <c r="B712" s="38"/>
      <c r="E712" s="8" t="s">
        <v>354</v>
      </c>
      <c r="F712" s="4" t="s">
        <v>293</v>
      </c>
      <c r="G712" s="6" t="s">
        <v>316</v>
      </c>
      <c r="H712" s="8" t="s">
        <v>132</v>
      </c>
      <c r="J712" s="2">
        <v>227</v>
      </c>
      <c r="K712" s="62"/>
      <c r="L712" s="62"/>
      <c r="M712" s="2"/>
      <c r="N712" s="62"/>
      <c r="O712" s="62"/>
      <c r="P712" s="2">
        <f>+J712-M712</f>
        <v>227</v>
      </c>
    </row>
    <row r="713" spans="1:16" s="5" customFormat="1" ht="12.75" customHeight="1" x14ac:dyDescent="0.25">
      <c r="A713" s="5" t="s">
        <v>39</v>
      </c>
      <c r="B713" s="38"/>
      <c r="E713" s="8" t="s">
        <v>961</v>
      </c>
      <c r="F713" s="4" t="s">
        <v>348</v>
      </c>
      <c r="G713" s="6" t="s">
        <v>923</v>
      </c>
      <c r="H713" s="8" t="s">
        <v>132</v>
      </c>
      <c r="J713" s="2">
        <v>227</v>
      </c>
      <c r="K713" s="62"/>
      <c r="L713" s="62"/>
      <c r="M713" s="2">
        <v>50</v>
      </c>
      <c r="N713" s="62"/>
      <c r="O713" s="62"/>
      <c r="P713" s="2">
        <f>+J713-M713</f>
        <v>177</v>
      </c>
    </row>
    <row r="714" spans="1:16" s="5" customFormat="1" ht="16.5" customHeight="1" x14ac:dyDescent="0.25">
      <c r="A714" s="5" t="s">
        <v>39</v>
      </c>
      <c r="B714" s="38"/>
      <c r="E714" s="8" t="s">
        <v>355</v>
      </c>
      <c r="F714" s="4" t="s">
        <v>351</v>
      </c>
      <c r="G714" s="6" t="s">
        <v>316</v>
      </c>
      <c r="H714" s="8" t="s">
        <v>132</v>
      </c>
      <c r="J714" s="2">
        <v>225</v>
      </c>
      <c r="K714" s="62"/>
      <c r="L714" s="62"/>
      <c r="M714" s="2"/>
      <c r="N714" s="62"/>
      <c r="O714" s="62"/>
      <c r="P714" s="2">
        <f>+J714-M714</f>
        <v>225</v>
      </c>
    </row>
    <row r="715" spans="1:16" ht="24" customHeight="1" x14ac:dyDescent="0.25">
      <c r="A715" s="38" t="s">
        <v>39</v>
      </c>
      <c r="C715" s="38"/>
      <c r="D715" s="38"/>
      <c r="E715" s="4" t="s">
        <v>1479</v>
      </c>
      <c r="F715" s="4" t="s">
        <v>348</v>
      </c>
      <c r="G715" s="5" t="s">
        <v>1462</v>
      </c>
      <c r="H715" s="8" t="s">
        <v>614</v>
      </c>
      <c r="I715" s="5"/>
      <c r="J715" s="2">
        <v>2000</v>
      </c>
      <c r="K715" s="62"/>
      <c r="L715" s="62"/>
      <c r="M715" s="2">
        <v>500</v>
      </c>
      <c r="N715" s="62"/>
      <c r="O715" s="62"/>
      <c r="P715" s="2">
        <v>1000</v>
      </c>
    </row>
    <row r="716" spans="1:16" ht="24" customHeight="1" x14ac:dyDescent="0.25">
      <c r="A716" s="38"/>
      <c r="C716" s="38"/>
      <c r="D716" s="38"/>
      <c r="E716" s="10" t="s">
        <v>965</v>
      </c>
      <c r="F716" s="4" t="s">
        <v>348</v>
      </c>
      <c r="G716" s="5" t="s">
        <v>1120</v>
      </c>
      <c r="H716" s="8" t="s">
        <v>612</v>
      </c>
      <c r="I716" s="5"/>
      <c r="J716" s="2">
        <v>2750</v>
      </c>
      <c r="K716" s="62"/>
      <c r="L716" s="62"/>
      <c r="M716" s="2"/>
      <c r="N716" s="62"/>
      <c r="O716" s="62"/>
      <c r="P716" s="2">
        <v>1250</v>
      </c>
    </row>
    <row r="717" spans="1:16" ht="24.75" customHeight="1" x14ac:dyDescent="0.25">
      <c r="A717" s="5" t="s">
        <v>39</v>
      </c>
      <c r="C717" s="5"/>
      <c r="D717" s="5"/>
      <c r="E717" s="12" t="s">
        <v>1065</v>
      </c>
      <c r="F717" s="12" t="s">
        <v>351</v>
      </c>
      <c r="G717" s="12" t="s">
        <v>1423</v>
      </c>
      <c r="H717" s="8" t="s">
        <v>612</v>
      </c>
      <c r="I717" s="5"/>
      <c r="J717" s="2">
        <v>2500</v>
      </c>
      <c r="K717" s="62"/>
      <c r="L717" s="62"/>
      <c r="M717" s="2">
        <v>1000</v>
      </c>
      <c r="N717" s="62"/>
      <c r="O717" s="62"/>
      <c r="P717" s="2">
        <v>500</v>
      </c>
    </row>
    <row r="718" spans="1:16" ht="20.25" customHeight="1" x14ac:dyDescent="0.25">
      <c r="A718" s="38" t="s">
        <v>48</v>
      </c>
      <c r="C718" s="38"/>
      <c r="D718" s="38"/>
      <c r="E718" s="4" t="s">
        <v>1892</v>
      </c>
      <c r="F718" s="4" t="s">
        <v>348</v>
      </c>
      <c r="G718" s="6" t="s">
        <v>316</v>
      </c>
      <c r="H718" s="8" t="s">
        <v>614</v>
      </c>
      <c r="I718" s="5"/>
      <c r="J718" s="2">
        <v>225</v>
      </c>
      <c r="K718" s="62"/>
      <c r="L718" s="62"/>
      <c r="M718" s="2"/>
      <c r="N718" s="62"/>
      <c r="O718" s="62"/>
      <c r="P718" s="2">
        <f>+J718</f>
        <v>225</v>
      </c>
    </row>
    <row r="719" spans="1:16" s="5" customFormat="1" ht="16.5" customHeight="1" x14ac:dyDescent="0.25">
      <c r="A719" s="5" t="s">
        <v>39</v>
      </c>
      <c r="B719" s="38"/>
      <c r="E719" s="4" t="s">
        <v>965</v>
      </c>
      <c r="F719" s="5" t="s">
        <v>116</v>
      </c>
      <c r="G719" s="5" t="s">
        <v>1043</v>
      </c>
      <c r="H719" s="8" t="s">
        <v>915</v>
      </c>
      <c r="J719" s="2">
        <v>1500</v>
      </c>
      <c r="K719" s="62"/>
      <c r="L719" s="62"/>
      <c r="M719" s="2">
        <v>400</v>
      </c>
      <c r="N719" s="62"/>
      <c r="O719" s="62"/>
      <c r="P719" s="2">
        <v>500</v>
      </c>
    </row>
    <row r="720" spans="1:16" s="5" customFormat="1" ht="12.75" customHeight="1" x14ac:dyDescent="0.25">
      <c r="A720" s="5" t="s">
        <v>39</v>
      </c>
      <c r="B720" s="38"/>
      <c r="E720" s="4" t="s">
        <v>965</v>
      </c>
      <c r="F720" s="5" t="s">
        <v>626</v>
      </c>
      <c r="G720" s="5" t="s">
        <v>968</v>
      </c>
      <c r="H720" s="8" t="s">
        <v>915</v>
      </c>
      <c r="J720" s="2">
        <v>1300</v>
      </c>
      <c r="K720" s="62"/>
      <c r="L720" s="62"/>
      <c r="M720" s="2">
        <v>500</v>
      </c>
      <c r="N720" s="62"/>
      <c r="O720" s="62"/>
      <c r="P720" s="2">
        <v>400</v>
      </c>
    </row>
    <row r="721" spans="1:16" s="5" customFormat="1" ht="24.75" customHeight="1" x14ac:dyDescent="0.25">
      <c r="A721" s="5" t="s">
        <v>39</v>
      </c>
      <c r="B721" s="38"/>
      <c r="E721" s="14" t="s">
        <v>1528</v>
      </c>
      <c r="F721" s="14" t="s">
        <v>626</v>
      </c>
      <c r="G721" s="14" t="s">
        <v>1464</v>
      </c>
      <c r="H721" s="8" t="s">
        <v>612</v>
      </c>
      <c r="J721" s="2">
        <v>1500</v>
      </c>
      <c r="K721" s="62"/>
      <c r="L721" s="62"/>
      <c r="M721" s="2">
        <v>500</v>
      </c>
      <c r="N721" s="62"/>
      <c r="O721" s="62"/>
      <c r="P721" s="2">
        <v>500</v>
      </c>
    </row>
    <row r="722" spans="1:16" ht="24.75" customHeight="1" x14ac:dyDescent="0.25">
      <c r="A722" s="5" t="s">
        <v>39</v>
      </c>
      <c r="C722" s="5"/>
      <c r="D722" s="5"/>
      <c r="E722" s="12" t="s">
        <v>729</v>
      </c>
      <c r="F722" s="12" t="s">
        <v>726</v>
      </c>
      <c r="G722" s="12" t="s">
        <v>730</v>
      </c>
      <c r="H722" s="8" t="s">
        <v>649</v>
      </c>
      <c r="I722" s="5"/>
      <c r="J722" s="2">
        <v>250</v>
      </c>
      <c r="K722" s="62"/>
      <c r="L722" s="62"/>
      <c r="M722" s="2"/>
      <c r="N722" s="62"/>
      <c r="O722" s="62"/>
      <c r="P722" s="2">
        <f>+J722</f>
        <v>250</v>
      </c>
    </row>
    <row r="723" spans="1:16" s="5" customFormat="1" ht="24.75" customHeight="1" x14ac:dyDescent="0.25">
      <c r="A723" s="5" t="s">
        <v>39</v>
      </c>
      <c r="B723" s="38"/>
      <c r="E723" s="14" t="s">
        <v>1579</v>
      </c>
      <c r="F723" s="14" t="s">
        <v>727</v>
      </c>
      <c r="G723" s="5" t="s">
        <v>968</v>
      </c>
      <c r="H723" s="8" t="s">
        <v>612</v>
      </c>
      <c r="J723" s="2">
        <v>1300</v>
      </c>
      <c r="K723" s="62"/>
      <c r="L723" s="62"/>
      <c r="M723" s="2">
        <v>500</v>
      </c>
      <c r="N723" s="62"/>
      <c r="O723" s="62"/>
      <c r="P723" s="2">
        <v>300</v>
      </c>
    </row>
    <row r="724" spans="1:16" ht="24.75" customHeight="1" x14ac:dyDescent="0.25">
      <c r="A724" s="5" t="s">
        <v>39</v>
      </c>
      <c r="C724" s="5"/>
      <c r="D724" s="5"/>
      <c r="E724" s="12" t="s">
        <v>966</v>
      </c>
      <c r="F724" s="12" t="s">
        <v>728</v>
      </c>
      <c r="G724" s="12" t="s">
        <v>1837</v>
      </c>
      <c r="H724" s="8" t="s">
        <v>612</v>
      </c>
      <c r="I724" s="5"/>
      <c r="J724" s="2">
        <v>2500</v>
      </c>
      <c r="K724" s="62"/>
      <c r="L724" s="62"/>
      <c r="M724" s="2">
        <v>500</v>
      </c>
      <c r="N724" s="62"/>
      <c r="O724" s="62"/>
      <c r="P724" s="2">
        <v>1000</v>
      </c>
    </row>
    <row r="725" spans="1:16" ht="24.75" customHeight="1" x14ac:dyDescent="0.25">
      <c r="A725" s="5" t="s">
        <v>39</v>
      </c>
      <c r="C725" s="5"/>
      <c r="D725" s="5"/>
      <c r="E725" s="12" t="s">
        <v>1144</v>
      </c>
      <c r="F725" s="12" t="s">
        <v>728</v>
      </c>
      <c r="G725" s="12" t="s">
        <v>663</v>
      </c>
      <c r="H725" s="8" t="s">
        <v>649</v>
      </c>
      <c r="I725" s="5"/>
      <c r="J725" s="2">
        <v>250</v>
      </c>
      <c r="K725" s="62"/>
      <c r="L725" s="62"/>
      <c r="M725" s="2"/>
      <c r="N725" s="62"/>
      <c r="O725" s="62"/>
      <c r="P725" s="2">
        <f>+J725</f>
        <v>250</v>
      </c>
    </row>
    <row r="726" spans="1:16" s="5" customFormat="1" ht="26.25" customHeight="1" x14ac:dyDescent="0.25">
      <c r="B726" s="38"/>
      <c r="E726" s="4" t="s">
        <v>505</v>
      </c>
      <c r="F726" s="5" t="s">
        <v>357</v>
      </c>
      <c r="G726" s="6" t="s">
        <v>592</v>
      </c>
      <c r="H726" s="8" t="s">
        <v>915</v>
      </c>
      <c r="J726" s="2">
        <v>1800</v>
      </c>
      <c r="K726" s="62"/>
      <c r="L726" s="62"/>
      <c r="M726" s="2">
        <v>800</v>
      </c>
      <c r="N726" s="62"/>
      <c r="O726" s="62"/>
      <c r="P726" s="2">
        <v>500</v>
      </c>
    </row>
    <row r="727" spans="1:16" s="5" customFormat="1" ht="26.25" customHeight="1" x14ac:dyDescent="0.25">
      <c r="B727" s="38"/>
      <c r="E727" s="4" t="s">
        <v>1140</v>
      </c>
      <c r="F727" s="5" t="s">
        <v>1027</v>
      </c>
      <c r="G727" s="6" t="s">
        <v>592</v>
      </c>
      <c r="H727" s="8" t="s">
        <v>614</v>
      </c>
      <c r="J727" s="2">
        <v>2500</v>
      </c>
      <c r="K727" s="62"/>
      <c r="L727" s="62"/>
      <c r="M727" s="2">
        <v>300</v>
      </c>
      <c r="N727" s="62"/>
      <c r="O727" s="62"/>
      <c r="P727" s="2">
        <v>1250</v>
      </c>
    </row>
    <row r="728" spans="1:16" ht="24.75" customHeight="1" x14ac:dyDescent="0.25">
      <c r="A728" s="5"/>
      <c r="C728" s="5"/>
      <c r="D728" s="5"/>
      <c r="E728" s="12" t="s">
        <v>1139</v>
      </c>
      <c r="F728" s="12" t="s">
        <v>722</v>
      </c>
      <c r="G728" s="12" t="s">
        <v>1071</v>
      </c>
      <c r="H728" s="8" t="s">
        <v>612</v>
      </c>
      <c r="I728" s="5"/>
      <c r="J728" s="2">
        <v>2500</v>
      </c>
      <c r="K728" s="62"/>
      <c r="L728" s="62"/>
      <c r="M728" s="2">
        <v>300</v>
      </c>
      <c r="N728" s="62"/>
      <c r="O728" s="62"/>
      <c r="P728" s="2">
        <v>1250</v>
      </c>
    </row>
    <row r="729" spans="1:16" ht="24.75" customHeight="1" x14ac:dyDescent="0.25">
      <c r="A729" s="5"/>
      <c r="C729" s="5"/>
      <c r="D729" s="5"/>
      <c r="E729" s="12" t="s">
        <v>724</v>
      </c>
      <c r="F729" s="12" t="s">
        <v>723</v>
      </c>
      <c r="G729" s="12" t="s">
        <v>725</v>
      </c>
      <c r="H729" s="8" t="s">
        <v>612</v>
      </c>
      <c r="I729" s="5"/>
      <c r="J729" s="2">
        <v>2500</v>
      </c>
      <c r="K729" s="62"/>
      <c r="L729" s="62"/>
      <c r="M729" s="2">
        <v>400</v>
      </c>
      <c r="N729" s="62"/>
      <c r="O729" s="62"/>
      <c r="P729" s="2">
        <v>1250</v>
      </c>
    </row>
    <row r="730" spans="1:16" ht="30.75" customHeight="1" x14ac:dyDescent="0.25">
      <c r="A730" s="5"/>
      <c r="C730" s="5"/>
      <c r="D730" s="5"/>
      <c r="E730" s="19" t="s">
        <v>1948</v>
      </c>
      <c r="F730" s="12" t="s">
        <v>1425</v>
      </c>
      <c r="G730" s="12" t="s">
        <v>1949</v>
      </c>
      <c r="H730" s="8" t="s">
        <v>612</v>
      </c>
      <c r="I730" s="5"/>
      <c r="J730" s="2">
        <v>2000</v>
      </c>
      <c r="K730" s="62"/>
      <c r="L730" s="62"/>
      <c r="M730" s="2"/>
      <c r="N730" s="62"/>
      <c r="O730" s="62"/>
      <c r="P730" s="2">
        <v>1250</v>
      </c>
    </row>
    <row r="731" spans="1:16" ht="39" customHeight="1" x14ac:dyDescent="0.25">
      <c r="A731" s="5"/>
      <c r="C731" s="5"/>
      <c r="D731" s="5"/>
      <c r="E731" s="19" t="s">
        <v>1100</v>
      </c>
      <c r="F731" s="14" t="s">
        <v>613</v>
      </c>
      <c r="G731" s="14" t="s">
        <v>749</v>
      </c>
      <c r="H731" s="8" t="s">
        <v>1455</v>
      </c>
      <c r="I731" s="5"/>
      <c r="J731" s="2">
        <v>11000</v>
      </c>
      <c r="K731" s="62"/>
      <c r="L731" s="62"/>
      <c r="M731" s="2"/>
      <c r="N731" s="62"/>
      <c r="O731" s="62"/>
      <c r="P731" s="2">
        <v>3500</v>
      </c>
    </row>
    <row r="732" spans="1:16" s="5" customFormat="1" ht="24.75" customHeight="1" x14ac:dyDescent="0.25">
      <c r="E732" s="14" t="s">
        <v>1463</v>
      </c>
      <c r="F732" s="14" t="s">
        <v>613</v>
      </c>
      <c r="G732" s="14" t="s">
        <v>1464</v>
      </c>
      <c r="H732" s="5" t="s">
        <v>612</v>
      </c>
      <c r="J732" s="2">
        <v>2500</v>
      </c>
      <c r="K732" s="62"/>
      <c r="L732" s="62"/>
      <c r="M732" s="62"/>
      <c r="N732" s="62"/>
      <c r="O732" s="62"/>
      <c r="P732" s="2">
        <v>1250</v>
      </c>
    </row>
    <row r="733" spans="1:16" s="5" customFormat="1" ht="40.5" customHeight="1" x14ac:dyDescent="0.25">
      <c r="B733" s="38"/>
      <c r="E733" s="17" t="s">
        <v>1531</v>
      </c>
      <c r="F733" s="14" t="s">
        <v>747</v>
      </c>
      <c r="G733" s="17" t="s">
        <v>1532</v>
      </c>
      <c r="H733" s="8" t="s">
        <v>612</v>
      </c>
      <c r="J733" s="2">
        <v>2500</v>
      </c>
      <c r="K733" s="62"/>
      <c r="L733" s="62"/>
      <c r="M733" s="2"/>
      <c r="N733" s="62"/>
      <c r="O733" s="62"/>
      <c r="P733" s="2">
        <v>1250</v>
      </c>
    </row>
    <row r="734" spans="1:16" ht="24.75" customHeight="1" x14ac:dyDescent="0.25">
      <c r="A734" s="5"/>
      <c r="C734" s="5"/>
      <c r="D734" s="5"/>
      <c r="E734" s="12" t="s">
        <v>1950</v>
      </c>
      <c r="F734" s="12" t="s">
        <v>1529</v>
      </c>
      <c r="G734" s="12" t="s">
        <v>1926</v>
      </c>
      <c r="H734" s="8" t="s">
        <v>612</v>
      </c>
      <c r="I734" s="5"/>
      <c r="J734" s="2">
        <v>2500</v>
      </c>
      <c r="K734" s="62"/>
      <c r="L734" s="62"/>
      <c r="M734" s="2"/>
      <c r="N734" s="62"/>
      <c r="O734" s="62"/>
      <c r="P734" s="2">
        <v>1250</v>
      </c>
    </row>
    <row r="735" spans="1:16" ht="33" customHeight="1" x14ac:dyDescent="0.25">
      <c r="A735" s="5"/>
      <c r="C735" s="5"/>
      <c r="D735" s="5"/>
      <c r="E735" s="19" t="s">
        <v>1503</v>
      </c>
      <c r="F735" s="12" t="s">
        <v>748</v>
      </c>
      <c r="G735" s="12" t="s">
        <v>1530</v>
      </c>
      <c r="H735" s="8" t="s">
        <v>612</v>
      </c>
      <c r="I735" s="5"/>
      <c r="J735" s="2">
        <v>2500</v>
      </c>
      <c r="K735" s="62"/>
      <c r="L735" s="62"/>
      <c r="M735" s="2"/>
      <c r="N735" s="62"/>
      <c r="O735" s="62"/>
      <c r="P735" s="2">
        <v>1250</v>
      </c>
    </row>
    <row r="736" spans="1:16" ht="24.75" customHeight="1" x14ac:dyDescent="0.25">
      <c r="A736" s="5"/>
      <c r="C736" s="5"/>
      <c r="D736" s="5"/>
      <c r="E736" s="12" t="s">
        <v>1950</v>
      </c>
      <c r="F736" s="12" t="s">
        <v>193</v>
      </c>
      <c r="G736" s="12" t="s">
        <v>1926</v>
      </c>
      <c r="H736" s="8" t="s">
        <v>612</v>
      </c>
      <c r="I736" s="5"/>
      <c r="J736" s="2">
        <v>2500</v>
      </c>
      <c r="K736" s="62"/>
      <c r="L736" s="62"/>
      <c r="M736" s="2"/>
      <c r="N736" s="62"/>
      <c r="O736" s="62"/>
      <c r="P736" s="2">
        <v>1250</v>
      </c>
    </row>
    <row r="737" spans="1:23" s="5" customFormat="1" ht="27" customHeight="1" x14ac:dyDescent="0.25">
      <c r="A737" s="5" t="s">
        <v>39</v>
      </c>
      <c r="B737" s="38"/>
      <c r="E737" s="4" t="s">
        <v>408</v>
      </c>
      <c r="F737" s="4" t="s">
        <v>1896</v>
      </c>
      <c r="G737" s="6" t="s">
        <v>1897</v>
      </c>
      <c r="H737" s="8" t="s">
        <v>629</v>
      </c>
      <c r="J737" s="2">
        <v>2500</v>
      </c>
      <c r="K737" s="62"/>
      <c r="L737" s="62"/>
      <c r="M737" s="2"/>
      <c r="N737" s="62"/>
      <c r="O737" s="62"/>
      <c r="P737" s="2">
        <v>2</v>
      </c>
    </row>
    <row r="738" spans="1:23" s="5" customFormat="1" ht="23.25" customHeight="1" x14ac:dyDescent="0.25">
      <c r="B738" s="38"/>
      <c r="E738" s="4" t="s">
        <v>359</v>
      </c>
      <c r="F738" s="5" t="s">
        <v>191</v>
      </c>
      <c r="G738" s="5" t="s">
        <v>316</v>
      </c>
      <c r="H738" s="8" t="s">
        <v>171</v>
      </c>
      <c r="J738" s="2">
        <v>252</v>
      </c>
      <c r="K738" s="62"/>
      <c r="L738" s="62"/>
      <c r="M738" s="2">
        <v>250</v>
      </c>
      <c r="N738" s="62"/>
      <c r="O738" s="62"/>
      <c r="P738" s="2">
        <f>+J738-M738</f>
        <v>2</v>
      </c>
    </row>
    <row r="739" spans="1:23" s="74" customFormat="1" ht="22.5" customHeight="1" x14ac:dyDescent="0.25">
      <c r="A739" s="5"/>
      <c r="B739" s="38"/>
      <c r="C739" s="5"/>
      <c r="D739" s="5"/>
      <c r="E739" s="8" t="s">
        <v>966</v>
      </c>
      <c r="F739" s="4" t="s">
        <v>360</v>
      </c>
      <c r="G739" s="6" t="s">
        <v>1390</v>
      </c>
      <c r="H739" s="8" t="s">
        <v>629</v>
      </c>
      <c r="I739" s="5"/>
      <c r="J739" s="2">
        <v>1800</v>
      </c>
      <c r="K739" s="62"/>
      <c r="L739" s="62"/>
      <c r="M739" s="2">
        <v>200</v>
      </c>
      <c r="N739" s="62"/>
      <c r="O739" s="62"/>
      <c r="P739" s="2">
        <v>500</v>
      </c>
      <c r="Q739" s="10"/>
      <c r="R739" s="10"/>
      <c r="S739" s="10"/>
      <c r="T739" s="10"/>
      <c r="U739" s="10"/>
      <c r="W739" s="77"/>
    </row>
    <row r="740" spans="1:23" s="74" customFormat="1" ht="12.75" customHeight="1" x14ac:dyDescent="0.25">
      <c r="A740" s="5"/>
      <c r="B740" s="38"/>
      <c r="C740" s="5"/>
      <c r="D740" s="5"/>
      <c r="E740" s="8" t="s">
        <v>361</v>
      </c>
      <c r="F740" s="4" t="s">
        <v>191</v>
      </c>
      <c r="G740" s="6" t="s">
        <v>370</v>
      </c>
      <c r="H740" s="8" t="s">
        <v>132</v>
      </c>
      <c r="I740" s="5"/>
      <c r="J740" s="2">
        <v>300</v>
      </c>
      <c r="K740" s="62"/>
      <c r="L740" s="62"/>
      <c r="M740" s="2">
        <v>50</v>
      </c>
      <c r="N740" s="62"/>
      <c r="O740" s="62"/>
      <c r="P740" s="2">
        <f>+J740-M740</f>
        <v>250</v>
      </c>
      <c r="Q740" s="10"/>
      <c r="R740" s="10"/>
      <c r="S740" s="10"/>
      <c r="T740" s="10"/>
      <c r="U740" s="10"/>
      <c r="W740" s="77"/>
    </row>
    <row r="741" spans="1:23" s="5" customFormat="1" ht="16.5" customHeight="1" x14ac:dyDescent="0.25">
      <c r="B741" s="38"/>
      <c r="E741" s="8" t="s">
        <v>362</v>
      </c>
      <c r="F741" s="4" t="s">
        <v>191</v>
      </c>
      <c r="G741" s="6" t="s">
        <v>321</v>
      </c>
      <c r="H741" s="8" t="s">
        <v>132</v>
      </c>
      <c r="J741" s="2">
        <v>300</v>
      </c>
      <c r="K741" s="62"/>
      <c r="L741" s="62"/>
      <c r="M741" s="2">
        <v>50</v>
      </c>
      <c r="N741" s="62"/>
      <c r="O741" s="62"/>
      <c r="P741" s="2">
        <f>+J741-M741</f>
        <v>250</v>
      </c>
    </row>
    <row r="742" spans="1:23" s="5" customFormat="1" ht="16.5" customHeight="1" x14ac:dyDescent="0.25">
      <c r="B742" s="38"/>
      <c r="E742" s="8" t="s">
        <v>363</v>
      </c>
      <c r="F742" s="4" t="s">
        <v>364</v>
      </c>
      <c r="G742" s="6" t="s">
        <v>370</v>
      </c>
      <c r="H742" s="8" t="s">
        <v>132</v>
      </c>
      <c r="J742" s="2">
        <v>300</v>
      </c>
      <c r="K742" s="62"/>
      <c r="L742" s="62"/>
      <c r="M742" s="2">
        <v>50</v>
      </c>
      <c r="N742" s="62"/>
      <c r="O742" s="62"/>
      <c r="P742" s="2">
        <f>+J742-M742</f>
        <v>250</v>
      </c>
    </row>
    <row r="743" spans="1:23" s="5" customFormat="1" ht="16.5" customHeight="1" x14ac:dyDescent="0.25">
      <c r="B743" s="38"/>
      <c r="E743" s="8" t="s">
        <v>529</v>
      </c>
      <c r="F743" s="4" t="s">
        <v>191</v>
      </c>
      <c r="G743" s="6" t="s">
        <v>319</v>
      </c>
      <c r="H743" s="8" t="s">
        <v>132</v>
      </c>
      <c r="J743" s="2">
        <v>1000</v>
      </c>
      <c r="K743" s="62"/>
      <c r="L743" s="62"/>
      <c r="M743" s="2">
        <v>150</v>
      </c>
      <c r="N743" s="62"/>
      <c r="O743" s="62"/>
      <c r="P743" s="2">
        <f>+J743-M743</f>
        <v>850</v>
      </c>
    </row>
    <row r="744" spans="1:23" s="5" customFormat="1" ht="15.75" customHeight="1" x14ac:dyDescent="0.25">
      <c r="B744" s="38"/>
      <c r="E744" s="8" t="s">
        <v>365</v>
      </c>
      <c r="F744" s="4" t="s">
        <v>364</v>
      </c>
      <c r="G744" s="6" t="s">
        <v>999</v>
      </c>
      <c r="H744" s="8" t="s">
        <v>629</v>
      </c>
      <c r="J744" s="2">
        <v>4500</v>
      </c>
      <c r="K744" s="62"/>
      <c r="L744" s="62"/>
      <c r="M744" s="2">
        <v>1565</v>
      </c>
      <c r="N744" s="62"/>
      <c r="O744" s="62"/>
      <c r="P744" s="2">
        <v>758</v>
      </c>
    </row>
    <row r="745" spans="1:23" ht="19.5" customHeight="1" x14ac:dyDescent="0.25">
      <c r="A745" s="38"/>
      <c r="C745" s="38"/>
      <c r="D745" s="38"/>
      <c r="E745" s="4" t="s">
        <v>546</v>
      </c>
      <c r="F745" s="4" t="s">
        <v>364</v>
      </c>
      <c r="G745" s="6" t="s">
        <v>316</v>
      </c>
      <c r="H745" s="8" t="s">
        <v>75</v>
      </c>
      <c r="I745" s="5"/>
      <c r="J745" s="2">
        <v>225</v>
      </c>
      <c r="K745" s="62"/>
      <c r="L745" s="62"/>
      <c r="M745" s="2">
        <v>50</v>
      </c>
      <c r="N745" s="62"/>
      <c r="O745" s="62"/>
      <c r="P745" s="2">
        <f>+J745-M745</f>
        <v>175</v>
      </c>
    </row>
    <row r="746" spans="1:23" ht="19.5" customHeight="1" x14ac:dyDescent="0.25">
      <c r="A746" s="38"/>
      <c r="C746" s="38"/>
      <c r="D746" s="38"/>
      <c r="E746" s="4" t="s">
        <v>547</v>
      </c>
      <c r="F746" s="4" t="s">
        <v>548</v>
      </c>
      <c r="G746" s="6" t="s">
        <v>316</v>
      </c>
      <c r="H746" s="8" t="s">
        <v>75</v>
      </c>
      <c r="I746" s="5"/>
      <c r="J746" s="2">
        <v>225</v>
      </c>
      <c r="K746" s="62"/>
      <c r="L746" s="62"/>
      <c r="M746" s="2">
        <v>50</v>
      </c>
      <c r="N746" s="62"/>
      <c r="O746" s="62"/>
      <c r="P746" s="2">
        <f>+J746-M746</f>
        <v>175</v>
      </c>
    </row>
    <row r="747" spans="1:23" ht="19.5" customHeight="1" x14ac:dyDescent="0.25">
      <c r="A747" s="38"/>
      <c r="C747" s="38"/>
      <c r="D747" s="38"/>
      <c r="E747" s="4" t="s">
        <v>549</v>
      </c>
      <c r="F747" s="4" t="s">
        <v>550</v>
      </c>
      <c r="G747" s="6" t="s">
        <v>316</v>
      </c>
      <c r="H747" s="8" t="s">
        <v>75</v>
      </c>
      <c r="I747" s="5"/>
      <c r="J747" s="2">
        <v>225</v>
      </c>
      <c r="K747" s="62"/>
      <c r="L747" s="62"/>
      <c r="M747" s="2">
        <v>50</v>
      </c>
      <c r="N747" s="62"/>
      <c r="O747" s="62"/>
      <c r="P747" s="2">
        <f>+J747-M747</f>
        <v>175</v>
      </c>
    </row>
    <row r="748" spans="1:23" ht="19.5" customHeight="1" x14ac:dyDescent="0.25">
      <c r="A748" s="38"/>
      <c r="C748" s="38"/>
      <c r="D748" s="38"/>
      <c r="E748" s="4" t="s">
        <v>551</v>
      </c>
      <c r="F748" s="4" t="s">
        <v>364</v>
      </c>
      <c r="G748" s="6" t="s">
        <v>316</v>
      </c>
      <c r="H748" s="8" t="s">
        <v>75</v>
      </c>
      <c r="I748" s="5"/>
      <c r="J748" s="2">
        <v>225</v>
      </c>
      <c r="K748" s="62"/>
      <c r="L748" s="62"/>
      <c r="M748" s="2">
        <v>50</v>
      </c>
      <c r="N748" s="62"/>
      <c r="O748" s="62"/>
      <c r="P748" s="2">
        <f>+J748-M748</f>
        <v>175</v>
      </c>
    </row>
    <row r="749" spans="1:23" ht="24.75" customHeight="1" x14ac:dyDescent="0.25">
      <c r="A749" s="5"/>
      <c r="C749" s="5"/>
      <c r="D749" s="5"/>
      <c r="E749" s="12" t="s">
        <v>746</v>
      </c>
      <c r="F749" s="12" t="s">
        <v>744</v>
      </c>
      <c r="G749" s="12" t="s">
        <v>1424</v>
      </c>
      <c r="H749" s="8" t="s">
        <v>612</v>
      </c>
      <c r="I749" s="5"/>
      <c r="J749" s="2">
        <v>2500</v>
      </c>
      <c r="K749" s="62"/>
      <c r="L749" s="62"/>
      <c r="M749" s="2">
        <v>500</v>
      </c>
      <c r="N749" s="62"/>
      <c r="O749" s="62"/>
      <c r="P749" s="2">
        <v>500</v>
      </c>
    </row>
    <row r="750" spans="1:23" ht="24.75" customHeight="1" x14ac:dyDescent="0.25">
      <c r="A750" s="5"/>
      <c r="C750" s="5"/>
      <c r="D750" s="5"/>
      <c r="E750" s="12" t="s">
        <v>544</v>
      </c>
      <c r="F750" s="12" t="s">
        <v>745</v>
      </c>
      <c r="G750" s="12" t="s">
        <v>663</v>
      </c>
      <c r="H750" s="8" t="s">
        <v>612</v>
      </c>
      <c r="I750" s="5"/>
      <c r="J750" s="2">
        <v>600</v>
      </c>
      <c r="K750" s="62"/>
      <c r="L750" s="62"/>
      <c r="M750" s="2"/>
      <c r="N750" s="62"/>
      <c r="O750" s="62"/>
      <c r="P750" s="2">
        <v>300</v>
      </c>
    </row>
    <row r="751" spans="1:23" ht="24.75" customHeight="1" x14ac:dyDescent="0.25">
      <c r="A751" s="5"/>
      <c r="C751" s="5"/>
      <c r="D751" s="5"/>
      <c r="E751" s="12" t="s">
        <v>1031</v>
      </c>
      <c r="F751" s="12" t="s">
        <v>191</v>
      </c>
      <c r="G751" s="12" t="s">
        <v>1035</v>
      </c>
      <c r="H751" s="8" t="s">
        <v>612</v>
      </c>
      <c r="I751" s="5"/>
      <c r="J751" s="2">
        <v>2000</v>
      </c>
      <c r="K751" s="62"/>
      <c r="L751" s="62"/>
      <c r="M751" s="2">
        <v>500</v>
      </c>
      <c r="N751" s="62"/>
      <c r="O751" s="62"/>
      <c r="P751" s="2">
        <v>1000</v>
      </c>
    </row>
    <row r="752" spans="1:23" s="5" customFormat="1" ht="16.5" customHeight="1" x14ac:dyDescent="0.25">
      <c r="B752" s="38"/>
      <c r="E752" s="8" t="s">
        <v>965</v>
      </c>
      <c r="F752" s="5" t="s">
        <v>367</v>
      </c>
      <c r="G752" s="6" t="s">
        <v>1494</v>
      </c>
      <c r="H752" s="8" t="s">
        <v>916</v>
      </c>
      <c r="J752" s="2">
        <v>1800</v>
      </c>
      <c r="K752" s="62"/>
      <c r="L752" s="62"/>
      <c r="M752" s="2"/>
      <c r="N752" s="62"/>
      <c r="O752" s="62"/>
      <c r="P752" s="24">
        <v>500</v>
      </c>
    </row>
    <row r="753" spans="1:16" s="5" customFormat="1" ht="35.25" customHeight="1" x14ac:dyDescent="0.25">
      <c r="B753" s="38"/>
      <c r="E753" s="18" t="s">
        <v>1472</v>
      </c>
      <c r="F753" s="4" t="s">
        <v>368</v>
      </c>
      <c r="G753" s="6" t="s">
        <v>1473</v>
      </c>
      <c r="H753" s="8" t="s">
        <v>916</v>
      </c>
      <c r="J753" s="2">
        <v>2000</v>
      </c>
      <c r="K753" s="62"/>
      <c r="L753" s="62"/>
      <c r="M753" s="2"/>
      <c r="N753" s="62"/>
      <c r="O753" s="62"/>
      <c r="P753" s="2">
        <v>1000</v>
      </c>
    </row>
    <row r="754" spans="1:16" s="5" customFormat="1" ht="26.25" customHeight="1" x14ac:dyDescent="0.25">
      <c r="B754" s="38"/>
      <c r="E754" s="4" t="s">
        <v>1474</v>
      </c>
      <c r="F754" s="4" t="s">
        <v>219</v>
      </c>
      <c r="G754" s="6" t="s">
        <v>1475</v>
      </c>
      <c r="H754" s="8" t="s">
        <v>629</v>
      </c>
      <c r="J754" s="2">
        <v>1500</v>
      </c>
      <c r="K754" s="62"/>
      <c r="L754" s="62"/>
      <c r="M754" s="2">
        <v>650</v>
      </c>
      <c r="N754" s="62"/>
      <c r="O754" s="62"/>
      <c r="P754" s="2">
        <v>500</v>
      </c>
    </row>
    <row r="755" spans="1:16" s="5" customFormat="1" ht="33.75" customHeight="1" x14ac:dyDescent="0.25">
      <c r="B755" s="38"/>
      <c r="E755" s="4" t="s">
        <v>1951</v>
      </c>
      <c r="F755" s="4" t="s">
        <v>586</v>
      </c>
      <c r="G755" s="6" t="s">
        <v>1952</v>
      </c>
      <c r="H755" s="8" t="s">
        <v>629</v>
      </c>
      <c r="J755" s="2">
        <v>1500</v>
      </c>
      <c r="K755" s="62"/>
      <c r="L755" s="62"/>
      <c r="M755" s="2"/>
      <c r="N755" s="62"/>
      <c r="O755" s="62"/>
      <c r="P755" s="2">
        <v>750</v>
      </c>
    </row>
    <row r="756" spans="1:16" ht="19.5" customHeight="1" x14ac:dyDescent="0.25">
      <c r="A756" s="38"/>
      <c r="C756" s="38"/>
      <c r="D756" s="38"/>
      <c r="E756" s="4" t="s">
        <v>545</v>
      </c>
      <c r="F756" s="4" t="s">
        <v>119</v>
      </c>
      <c r="G756" s="6" t="s">
        <v>316</v>
      </c>
      <c r="H756" s="8" t="s">
        <v>102</v>
      </c>
      <c r="I756" s="5"/>
      <c r="J756" s="2">
        <v>225</v>
      </c>
      <c r="K756" s="62"/>
      <c r="L756" s="62"/>
      <c r="M756" s="2"/>
      <c r="N756" s="62"/>
      <c r="O756" s="62"/>
      <c r="P756" s="2">
        <f>+J756-M756</f>
        <v>225</v>
      </c>
    </row>
    <row r="757" spans="1:16" ht="24.75" customHeight="1" x14ac:dyDescent="0.25">
      <c r="A757" s="5"/>
      <c r="C757" s="5"/>
      <c r="D757" s="5"/>
      <c r="E757" s="12" t="s">
        <v>1953</v>
      </c>
      <c r="F757" s="12" t="s">
        <v>367</v>
      </c>
      <c r="G757" s="12" t="s">
        <v>1466</v>
      </c>
      <c r="H757" s="8" t="s">
        <v>612</v>
      </c>
      <c r="I757" s="5"/>
      <c r="J757" s="2">
        <v>2500</v>
      </c>
      <c r="K757" s="62"/>
      <c r="L757" s="62"/>
      <c r="M757" s="2"/>
      <c r="N757" s="62"/>
      <c r="O757" s="62"/>
      <c r="P757" s="2">
        <v>750</v>
      </c>
    </row>
    <row r="758" spans="1:16" ht="24.75" customHeight="1" x14ac:dyDescent="0.25">
      <c r="A758" s="5"/>
      <c r="C758" s="5"/>
      <c r="D758" s="5"/>
      <c r="E758" s="12" t="s">
        <v>317</v>
      </c>
      <c r="F758" s="12" t="s">
        <v>714</v>
      </c>
      <c r="G758" s="12" t="s">
        <v>1954</v>
      </c>
      <c r="H758" s="8" t="s">
        <v>612</v>
      </c>
      <c r="I758" s="5"/>
      <c r="J758" s="2">
        <v>2500</v>
      </c>
      <c r="K758" s="62"/>
      <c r="L758" s="62"/>
      <c r="M758" s="2"/>
      <c r="N758" s="62"/>
      <c r="O758" s="62"/>
      <c r="P758" s="2">
        <v>750</v>
      </c>
    </row>
    <row r="759" spans="1:16" ht="24.75" customHeight="1" x14ac:dyDescent="0.25">
      <c r="A759" s="5"/>
      <c r="C759" s="5"/>
      <c r="D759" s="5"/>
      <c r="E759" s="12" t="s">
        <v>1422</v>
      </c>
      <c r="F759" s="12" t="s">
        <v>715</v>
      </c>
      <c r="G759" s="12" t="s">
        <v>1955</v>
      </c>
      <c r="H759" s="8" t="s">
        <v>612</v>
      </c>
      <c r="I759" s="5"/>
      <c r="J759" s="2">
        <v>2500</v>
      </c>
      <c r="K759" s="62"/>
      <c r="L759" s="62"/>
      <c r="M759" s="2"/>
      <c r="N759" s="62"/>
      <c r="O759" s="62"/>
      <c r="P759" s="2">
        <v>750</v>
      </c>
    </row>
    <row r="760" spans="1:16" ht="24.75" customHeight="1" x14ac:dyDescent="0.25">
      <c r="A760" s="5"/>
      <c r="C760" s="5"/>
      <c r="D760" s="5"/>
      <c r="E760" s="12" t="s">
        <v>1422</v>
      </c>
      <c r="F760" s="12" t="s">
        <v>716</v>
      </c>
      <c r="G760" s="12" t="s">
        <v>1956</v>
      </c>
      <c r="H760" s="8" t="s">
        <v>612</v>
      </c>
      <c r="I760" s="5"/>
      <c r="J760" s="2">
        <v>2500</v>
      </c>
      <c r="K760" s="62"/>
      <c r="L760" s="62"/>
      <c r="M760" s="2"/>
      <c r="N760" s="62"/>
      <c r="O760" s="62"/>
      <c r="P760" s="2">
        <v>750</v>
      </c>
    </row>
    <row r="761" spans="1:16" ht="24.75" customHeight="1" x14ac:dyDescent="0.25">
      <c r="A761" s="5"/>
      <c r="C761" s="5"/>
      <c r="D761" s="5"/>
      <c r="E761" s="12" t="s">
        <v>717</v>
      </c>
      <c r="F761" s="12" t="s">
        <v>713</v>
      </c>
      <c r="G761" s="12" t="s">
        <v>645</v>
      </c>
      <c r="H761" s="8" t="s">
        <v>612</v>
      </c>
      <c r="I761" s="5"/>
      <c r="J761" s="2">
        <v>600</v>
      </c>
      <c r="K761" s="62"/>
      <c r="L761" s="62"/>
      <c r="M761" s="2"/>
      <c r="N761" s="62"/>
      <c r="O761" s="62"/>
      <c r="P761" s="2">
        <v>300</v>
      </c>
    </row>
    <row r="762" spans="1:16" s="5" customFormat="1" ht="24.75" customHeight="1" x14ac:dyDescent="0.25">
      <c r="A762" s="5" t="s">
        <v>44</v>
      </c>
      <c r="B762" s="38"/>
      <c r="D762" s="4"/>
      <c r="E762" s="4" t="s">
        <v>371</v>
      </c>
      <c r="F762" s="5" t="s">
        <v>372</v>
      </c>
      <c r="G762" s="5" t="s">
        <v>316</v>
      </c>
      <c r="H762" s="8" t="s">
        <v>171</v>
      </c>
      <c r="J762" s="2">
        <v>227</v>
      </c>
      <c r="K762" s="62"/>
      <c r="L762" s="62"/>
      <c r="M762" s="2">
        <v>225</v>
      </c>
      <c r="N762" s="62"/>
      <c r="O762" s="62"/>
      <c r="P762" s="2">
        <f>+J762-M762</f>
        <v>2</v>
      </c>
    </row>
    <row r="763" spans="1:16" s="5" customFormat="1" ht="21.75" customHeight="1" x14ac:dyDescent="0.25">
      <c r="A763" s="5" t="s">
        <v>44</v>
      </c>
      <c r="B763" s="38"/>
      <c r="E763" s="8" t="s">
        <v>966</v>
      </c>
      <c r="F763" s="4" t="s">
        <v>373</v>
      </c>
      <c r="G763" s="6" t="s">
        <v>1957</v>
      </c>
      <c r="H763" s="8" t="s">
        <v>629</v>
      </c>
      <c r="J763" s="2">
        <v>2000</v>
      </c>
      <c r="K763" s="62"/>
      <c r="L763" s="62"/>
      <c r="M763" s="2">
        <v>700</v>
      </c>
      <c r="N763" s="62"/>
      <c r="O763" s="62"/>
      <c r="P763" s="2">
        <v>500</v>
      </c>
    </row>
    <row r="764" spans="1:16" s="5" customFormat="1" ht="18.75" customHeight="1" x14ac:dyDescent="0.25">
      <c r="A764" s="5" t="s">
        <v>44</v>
      </c>
      <c r="B764" s="38"/>
      <c r="E764" s="8" t="s">
        <v>374</v>
      </c>
      <c r="F764" s="4" t="s">
        <v>372</v>
      </c>
      <c r="G764" s="6" t="s">
        <v>425</v>
      </c>
      <c r="H764" s="8" t="s">
        <v>132</v>
      </c>
      <c r="J764" s="2">
        <v>350</v>
      </c>
      <c r="K764" s="62"/>
      <c r="L764" s="62"/>
      <c r="M764" s="2">
        <v>50</v>
      </c>
      <c r="N764" s="62"/>
      <c r="O764" s="62"/>
      <c r="P764" s="2">
        <f>+J764-M764</f>
        <v>300</v>
      </c>
    </row>
    <row r="765" spans="1:16" s="5" customFormat="1" ht="22.5" customHeight="1" x14ac:dyDescent="0.25">
      <c r="A765" s="5" t="s">
        <v>44</v>
      </c>
      <c r="B765" s="38"/>
      <c r="E765" s="8" t="s">
        <v>1476</v>
      </c>
      <c r="F765" s="4" t="s">
        <v>220</v>
      </c>
      <c r="G765" s="6" t="s">
        <v>1462</v>
      </c>
      <c r="H765" s="8" t="s">
        <v>629</v>
      </c>
      <c r="J765" s="2">
        <v>1500</v>
      </c>
      <c r="K765" s="62"/>
      <c r="L765" s="62"/>
      <c r="M765" s="2">
        <v>100</v>
      </c>
      <c r="N765" s="62"/>
      <c r="O765" s="62"/>
      <c r="P765" s="2">
        <v>500</v>
      </c>
    </row>
    <row r="766" spans="1:16" s="5" customFormat="1" ht="23.25" customHeight="1" x14ac:dyDescent="0.25">
      <c r="A766" s="5" t="s">
        <v>44</v>
      </c>
      <c r="B766" s="38"/>
      <c r="E766" s="8" t="s">
        <v>375</v>
      </c>
      <c r="F766" s="4" t="s">
        <v>373</v>
      </c>
      <c r="G766" s="6" t="s">
        <v>316</v>
      </c>
      <c r="H766" s="8" t="s">
        <v>132</v>
      </c>
      <c r="J766" s="2">
        <v>225</v>
      </c>
      <c r="K766" s="62"/>
      <c r="L766" s="62"/>
      <c r="M766" s="2">
        <v>50</v>
      </c>
      <c r="N766" s="62"/>
      <c r="O766" s="62"/>
      <c r="P766" s="2">
        <f>+J766-M766</f>
        <v>175</v>
      </c>
    </row>
    <row r="767" spans="1:16" ht="28.5" customHeight="1" x14ac:dyDescent="0.25">
      <c r="A767" s="8" t="s">
        <v>44</v>
      </c>
      <c r="C767" s="38"/>
      <c r="D767" s="38"/>
      <c r="E767" s="4" t="s">
        <v>1477</v>
      </c>
      <c r="F767" s="4" t="s">
        <v>220</v>
      </c>
      <c r="G767" s="6" t="s">
        <v>1462</v>
      </c>
      <c r="H767" s="8" t="s">
        <v>614</v>
      </c>
      <c r="I767" s="5"/>
      <c r="J767" s="2">
        <v>1250</v>
      </c>
      <c r="K767" s="62"/>
      <c r="L767" s="62"/>
      <c r="M767" s="2">
        <v>500</v>
      </c>
      <c r="N767" s="62"/>
      <c r="O767" s="62"/>
      <c r="P767" s="2">
        <v>500</v>
      </c>
    </row>
    <row r="768" spans="1:16" ht="24.75" customHeight="1" x14ac:dyDescent="0.25">
      <c r="A768" s="5" t="s">
        <v>44</v>
      </c>
      <c r="C768" s="5"/>
      <c r="D768" s="5"/>
      <c r="E768" s="12" t="s">
        <v>720</v>
      </c>
      <c r="F768" s="12" t="s">
        <v>220</v>
      </c>
      <c r="G768" s="12" t="s">
        <v>647</v>
      </c>
      <c r="H768" s="8" t="s">
        <v>612</v>
      </c>
      <c r="I768" s="5"/>
      <c r="J768" s="2">
        <v>950</v>
      </c>
      <c r="K768" s="62"/>
      <c r="L768" s="62"/>
      <c r="M768" s="2">
        <v>500</v>
      </c>
      <c r="N768" s="62"/>
      <c r="O768" s="62"/>
      <c r="P768" s="2">
        <v>250</v>
      </c>
    </row>
    <row r="769" spans="1:16" ht="24.75" customHeight="1" x14ac:dyDescent="0.25">
      <c r="A769" s="5" t="s">
        <v>44</v>
      </c>
      <c r="C769" s="5"/>
      <c r="D769" s="5"/>
      <c r="E769" s="12" t="s">
        <v>721</v>
      </c>
      <c r="F769" s="12" t="s">
        <v>719</v>
      </c>
      <c r="G769" s="12" t="s">
        <v>656</v>
      </c>
      <c r="H769" s="8" t="s">
        <v>649</v>
      </c>
      <c r="I769" s="5"/>
      <c r="J769" s="2">
        <v>250</v>
      </c>
      <c r="K769" s="62"/>
      <c r="L769" s="62"/>
      <c r="M769" s="2"/>
      <c r="N769" s="62"/>
      <c r="O769" s="62"/>
      <c r="P769" s="2">
        <f>+J769</f>
        <v>250</v>
      </c>
    </row>
    <row r="770" spans="1:16" ht="24.75" customHeight="1" x14ac:dyDescent="0.25">
      <c r="A770" s="5" t="s">
        <v>44</v>
      </c>
      <c r="C770" s="5"/>
      <c r="D770" s="5"/>
      <c r="E770" s="12" t="s">
        <v>1465</v>
      </c>
      <c r="F770" s="12" t="s">
        <v>220</v>
      </c>
      <c r="G770" s="12" t="s">
        <v>1466</v>
      </c>
      <c r="H770" s="8" t="s">
        <v>612</v>
      </c>
      <c r="I770" s="5"/>
      <c r="J770" s="2">
        <v>2500</v>
      </c>
      <c r="K770" s="62"/>
      <c r="L770" s="62"/>
      <c r="M770" s="2">
        <v>1500</v>
      </c>
      <c r="N770" s="62"/>
      <c r="O770" s="62"/>
      <c r="P770" s="2">
        <v>500</v>
      </c>
    </row>
    <row r="771" spans="1:16" s="5" customFormat="1" ht="33" customHeight="1" x14ac:dyDescent="0.25">
      <c r="A771" s="5" t="s">
        <v>48</v>
      </c>
      <c r="B771" s="38"/>
      <c r="E771" s="4" t="s">
        <v>976</v>
      </c>
      <c r="F771" s="4" t="s">
        <v>376</v>
      </c>
      <c r="G771" s="6" t="s">
        <v>978</v>
      </c>
      <c r="H771" s="8" t="s">
        <v>629</v>
      </c>
      <c r="J771" s="2">
        <v>3500</v>
      </c>
      <c r="K771" s="62"/>
      <c r="L771" s="62"/>
      <c r="M771" s="2">
        <v>800</v>
      </c>
      <c r="N771" s="62"/>
      <c r="O771" s="62"/>
      <c r="P771" s="2">
        <v>500</v>
      </c>
    </row>
    <row r="772" spans="1:16" s="5" customFormat="1" ht="31.5" customHeight="1" x14ac:dyDescent="0.25">
      <c r="A772" s="5" t="s">
        <v>48</v>
      </c>
      <c r="B772" s="38"/>
      <c r="E772" s="4" t="s">
        <v>977</v>
      </c>
      <c r="F772" s="4" t="s">
        <v>376</v>
      </c>
      <c r="G772" s="6" t="s">
        <v>979</v>
      </c>
      <c r="H772" s="8" t="s">
        <v>629</v>
      </c>
      <c r="J772" s="2">
        <v>4000</v>
      </c>
      <c r="K772" s="62"/>
      <c r="L772" s="62"/>
      <c r="M772" s="2">
        <v>1450</v>
      </c>
      <c r="N772" s="62"/>
      <c r="O772" s="62"/>
      <c r="P772" s="2">
        <v>500</v>
      </c>
    </row>
    <row r="773" spans="1:16" ht="24.75" customHeight="1" x14ac:dyDescent="0.25">
      <c r="A773" s="5"/>
      <c r="C773" s="5"/>
      <c r="D773" s="5"/>
      <c r="E773" s="12" t="s">
        <v>2056</v>
      </c>
      <c r="F773" s="12" t="s">
        <v>259</v>
      </c>
      <c r="G773" s="12" t="s">
        <v>2057</v>
      </c>
      <c r="H773" s="8" t="s">
        <v>612</v>
      </c>
      <c r="I773" s="5"/>
      <c r="J773" s="2">
        <v>1250</v>
      </c>
      <c r="K773" s="62"/>
      <c r="L773" s="62"/>
      <c r="M773" s="2"/>
      <c r="N773" s="62"/>
      <c r="O773" s="62"/>
      <c r="P773" s="2">
        <v>250</v>
      </c>
    </row>
    <row r="774" spans="1:16" ht="24.75" customHeight="1" x14ac:dyDescent="0.25">
      <c r="A774" s="5"/>
      <c r="C774" s="5"/>
      <c r="D774" s="5"/>
      <c r="E774" s="12" t="s">
        <v>1526</v>
      </c>
      <c r="F774" s="12" t="s">
        <v>259</v>
      </c>
      <c r="G774" s="12" t="s">
        <v>1527</v>
      </c>
      <c r="H774" s="8" t="s">
        <v>612</v>
      </c>
      <c r="I774" s="5"/>
      <c r="J774" s="2">
        <v>1500</v>
      </c>
      <c r="K774" s="62"/>
      <c r="L774" s="62"/>
      <c r="M774" s="2">
        <v>1500</v>
      </c>
      <c r="N774" s="62"/>
      <c r="O774" s="62"/>
      <c r="P774" s="2">
        <v>500</v>
      </c>
    </row>
    <row r="775" spans="1:16" ht="24.75" customHeight="1" x14ac:dyDescent="0.25">
      <c r="A775" s="5"/>
      <c r="C775" s="5"/>
      <c r="D775" s="5"/>
      <c r="E775" s="12" t="s">
        <v>718</v>
      </c>
      <c r="F775" s="12" t="s">
        <v>259</v>
      </c>
      <c r="G775" s="12" t="s">
        <v>646</v>
      </c>
      <c r="H775" s="8" t="s">
        <v>649</v>
      </c>
      <c r="I775" s="5"/>
      <c r="J775" s="2">
        <v>500</v>
      </c>
      <c r="K775" s="62"/>
      <c r="L775" s="62"/>
      <c r="M775" s="2">
        <v>250</v>
      </c>
      <c r="N775" s="62"/>
      <c r="O775" s="62"/>
      <c r="P775" s="2">
        <v>250</v>
      </c>
    </row>
    <row r="776" spans="1:16" ht="24.75" customHeight="1" x14ac:dyDescent="0.25">
      <c r="A776" s="5"/>
      <c r="C776" s="5"/>
      <c r="D776" s="5"/>
      <c r="E776" s="12" t="s">
        <v>751</v>
      </c>
      <c r="F776" s="12" t="s">
        <v>383</v>
      </c>
      <c r="G776" s="12" t="s">
        <v>730</v>
      </c>
      <c r="H776" s="8" t="s">
        <v>649</v>
      </c>
      <c r="I776" s="5"/>
      <c r="J776" s="2">
        <v>250</v>
      </c>
      <c r="K776" s="62"/>
      <c r="L776" s="62"/>
      <c r="M776" s="2"/>
      <c r="N776" s="62"/>
      <c r="O776" s="62"/>
      <c r="P776" s="2">
        <f>+J776</f>
        <v>250</v>
      </c>
    </row>
    <row r="777" spans="1:16" ht="24.75" customHeight="1" x14ac:dyDescent="0.25">
      <c r="A777" s="5"/>
      <c r="C777" s="5"/>
      <c r="D777" s="5"/>
      <c r="E777" s="12" t="s">
        <v>752</v>
      </c>
      <c r="F777" s="12" t="s">
        <v>379</v>
      </c>
      <c r="G777" s="12" t="s">
        <v>730</v>
      </c>
      <c r="H777" s="8" t="s">
        <v>649</v>
      </c>
      <c r="I777" s="5"/>
      <c r="J777" s="2">
        <v>250</v>
      </c>
      <c r="K777" s="62"/>
      <c r="L777" s="62"/>
      <c r="M777" s="2"/>
      <c r="N777" s="62"/>
      <c r="O777" s="62"/>
      <c r="P777" s="2">
        <f>+J777</f>
        <v>250</v>
      </c>
    </row>
    <row r="778" spans="1:16" ht="24.75" customHeight="1" x14ac:dyDescent="0.25">
      <c r="A778" s="5"/>
      <c r="C778" s="5"/>
      <c r="D778" s="5"/>
      <c r="E778" s="12" t="s">
        <v>753</v>
      </c>
      <c r="F778" s="12" t="s">
        <v>194</v>
      </c>
      <c r="G778" s="12" t="s">
        <v>646</v>
      </c>
      <c r="H778" s="8" t="s">
        <v>612</v>
      </c>
      <c r="I778" s="5"/>
      <c r="J778" s="2">
        <v>500</v>
      </c>
      <c r="K778" s="62"/>
      <c r="L778" s="62"/>
      <c r="M778" s="2"/>
      <c r="N778" s="62"/>
      <c r="O778" s="62"/>
      <c r="P778" s="2">
        <v>250</v>
      </c>
    </row>
    <row r="779" spans="1:16" ht="24.75" customHeight="1" x14ac:dyDescent="0.25">
      <c r="A779" s="5"/>
      <c r="C779" s="5"/>
      <c r="D779" s="5"/>
      <c r="E779" s="12" t="s">
        <v>1958</v>
      </c>
      <c r="F779" s="12" t="s">
        <v>221</v>
      </c>
      <c r="G779" s="12" t="s">
        <v>1959</v>
      </c>
      <c r="H779" s="8" t="s">
        <v>612</v>
      </c>
      <c r="I779" s="5"/>
      <c r="J779" s="2">
        <v>1250</v>
      </c>
      <c r="K779" s="62"/>
      <c r="L779" s="62"/>
      <c r="M779" s="2">
        <v>500</v>
      </c>
      <c r="N779" s="62"/>
      <c r="O779" s="62"/>
      <c r="P779" s="2">
        <v>250</v>
      </c>
    </row>
    <row r="780" spans="1:16" s="5" customFormat="1" ht="42" customHeight="1" x14ac:dyDescent="0.25">
      <c r="A780" s="113"/>
      <c r="B780" s="113"/>
      <c r="C780" s="8"/>
      <c r="D780" s="8"/>
      <c r="E780" s="18" t="s">
        <v>1480</v>
      </c>
      <c r="F780" s="8" t="s">
        <v>378</v>
      </c>
      <c r="G780" s="18" t="s">
        <v>1481</v>
      </c>
      <c r="H780" s="18" t="s">
        <v>944</v>
      </c>
      <c r="I780" s="8"/>
      <c r="J780" s="2">
        <v>10000</v>
      </c>
      <c r="K780" s="2"/>
      <c r="L780" s="2"/>
      <c r="M780" s="2">
        <v>4160</v>
      </c>
      <c r="N780" s="2"/>
      <c r="O780" s="2"/>
      <c r="P780" s="2">
        <v>2500</v>
      </c>
    </row>
    <row r="781" spans="1:16" s="5" customFormat="1" ht="24" customHeight="1" x14ac:dyDescent="0.25">
      <c r="B781" s="38"/>
      <c r="E781" s="8" t="s">
        <v>966</v>
      </c>
      <c r="F781" s="5" t="s">
        <v>379</v>
      </c>
      <c r="G781" s="6" t="s">
        <v>970</v>
      </c>
      <c r="H781" s="8" t="s">
        <v>916</v>
      </c>
      <c r="J781" s="2">
        <v>2000</v>
      </c>
      <c r="K781" s="62"/>
      <c r="L781" s="62"/>
      <c r="M781" s="2">
        <v>900</v>
      </c>
      <c r="N781" s="62"/>
      <c r="O781" s="62"/>
      <c r="P781" s="2">
        <v>100</v>
      </c>
    </row>
    <row r="782" spans="1:16" s="5" customFormat="1" ht="12.75" customHeight="1" x14ac:dyDescent="0.25">
      <c r="B782" s="38"/>
      <c r="E782" s="4" t="s">
        <v>971</v>
      </c>
      <c r="F782" s="5" t="s">
        <v>380</v>
      </c>
      <c r="G782" s="6" t="s">
        <v>592</v>
      </c>
      <c r="H782" s="8" t="s">
        <v>915</v>
      </c>
      <c r="J782" s="2">
        <v>1800</v>
      </c>
      <c r="K782" s="62"/>
      <c r="L782" s="62"/>
      <c r="M782" s="2">
        <v>837</v>
      </c>
      <c r="N782" s="62"/>
      <c r="O782" s="62"/>
      <c r="P782" s="2">
        <v>500</v>
      </c>
    </row>
    <row r="783" spans="1:16" s="5" customFormat="1" ht="16.5" customHeight="1" x14ac:dyDescent="0.25">
      <c r="B783" s="38"/>
      <c r="E783" s="8" t="s">
        <v>317</v>
      </c>
      <c r="F783" s="4" t="s">
        <v>82</v>
      </c>
      <c r="G783" s="6" t="s">
        <v>1391</v>
      </c>
      <c r="H783" s="8" t="s">
        <v>629</v>
      </c>
      <c r="J783" s="2">
        <v>1800</v>
      </c>
      <c r="K783" s="62"/>
      <c r="L783" s="62"/>
      <c r="M783" s="2">
        <v>550</v>
      </c>
      <c r="N783" s="62"/>
      <c r="O783" s="62"/>
      <c r="P783" s="2">
        <v>500</v>
      </c>
    </row>
    <row r="784" spans="1:16" s="5" customFormat="1" ht="16.5" customHeight="1" x14ac:dyDescent="0.25">
      <c r="B784" s="38"/>
      <c r="E784" s="8" t="s">
        <v>966</v>
      </c>
      <c r="F784" s="4" t="s">
        <v>381</v>
      </c>
      <c r="G784" s="6" t="s">
        <v>972</v>
      </c>
      <c r="H784" s="8" t="s">
        <v>629</v>
      </c>
      <c r="J784" s="2">
        <v>2000</v>
      </c>
      <c r="K784" s="62"/>
      <c r="L784" s="62"/>
      <c r="M784" s="2">
        <v>500</v>
      </c>
      <c r="N784" s="62"/>
      <c r="O784" s="62"/>
      <c r="P784" s="2">
        <v>500</v>
      </c>
    </row>
    <row r="785" spans="1:17" s="5" customFormat="1" ht="16.5" customHeight="1" x14ac:dyDescent="0.25">
      <c r="B785" s="38"/>
      <c r="E785" s="8" t="s">
        <v>973</v>
      </c>
      <c r="F785" s="4" t="s">
        <v>382</v>
      </c>
      <c r="G785" s="6" t="s">
        <v>970</v>
      </c>
      <c r="H785" s="8" t="s">
        <v>629</v>
      </c>
      <c r="J785" s="2">
        <v>2000</v>
      </c>
      <c r="K785" s="62"/>
      <c r="L785" s="62"/>
      <c r="M785" s="2">
        <v>350</v>
      </c>
      <c r="N785" s="62"/>
      <c r="O785" s="62"/>
      <c r="P785" s="2">
        <v>500</v>
      </c>
    </row>
    <row r="786" spans="1:17" s="5" customFormat="1" ht="17.25" customHeight="1" x14ac:dyDescent="0.25">
      <c r="E786" s="8" t="s">
        <v>974</v>
      </c>
      <c r="F786" s="4" t="s">
        <v>123</v>
      </c>
      <c r="G786" s="6" t="s">
        <v>1960</v>
      </c>
      <c r="H786" s="8" t="s">
        <v>629</v>
      </c>
      <c r="J786" s="2">
        <v>2000</v>
      </c>
      <c r="K786" s="62"/>
      <c r="L786" s="62"/>
      <c r="M786" s="2">
        <v>500</v>
      </c>
      <c r="N786" s="62"/>
      <c r="O786" s="62"/>
      <c r="P786" s="2">
        <v>500</v>
      </c>
    </row>
    <row r="787" spans="1:17" s="5" customFormat="1" ht="17.25" customHeight="1" x14ac:dyDescent="0.25">
      <c r="B787" s="38"/>
      <c r="E787" s="8" t="s">
        <v>1770</v>
      </c>
      <c r="F787" s="4" t="s">
        <v>123</v>
      </c>
      <c r="G787" s="6" t="s">
        <v>1771</v>
      </c>
      <c r="H787" s="8" t="s">
        <v>132</v>
      </c>
      <c r="J787" s="2">
        <v>250</v>
      </c>
      <c r="K787" s="62"/>
      <c r="L787" s="62"/>
      <c r="M787" s="2">
        <v>225</v>
      </c>
      <c r="N787" s="62"/>
      <c r="O787" s="62"/>
      <c r="P787" s="2">
        <f t="shared" ref="P787:P790" si="2">+J787-M787</f>
        <v>25</v>
      </c>
    </row>
    <row r="788" spans="1:17" s="5" customFormat="1" ht="12.75" customHeight="1" x14ac:dyDescent="0.25">
      <c r="B788" s="38"/>
      <c r="E788" s="8" t="s">
        <v>1773</v>
      </c>
      <c r="F788" s="4" t="s">
        <v>1772</v>
      </c>
      <c r="G788" s="6" t="s">
        <v>316</v>
      </c>
      <c r="H788" s="8" t="s">
        <v>47</v>
      </c>
      <c r="J788" s="2">
        <v>227</v>
      </c>
      <c r="K788" s="62"/>
      <c r="L788" s="62"/>
      <c r="M788" s="2">
        <v>225</v>
      </c>
      <c r="N788" s="62"/>
      <c r="O788" s="62"/>
      <c r="P788" s="2">
        <f t="shared" si="2"/>
        <v>2</v>
      </c>
    </row>
    <row r="789" spans="1:17" ht="16.5" customHeight="1" x14ac:dyDescent="0.25">
      <c r="A789" s="5"/>
      <c r="B789" s="113"/>
      <c r="C789" s="113"/>
      <c r="D789" s="113"/>
      <c r="E789" s="4" t="s">
        <v>552</v>
      </c>
      <c r="F789" s="4" t="s">
        <v>379</v>
      </c>
      <c r="G789" s="6" t="s">
        <v>316</v>
      </c>
      <c r="H789" s="8" t="s">
        <v>75</v>
      </c>
      <c r="I789" s="5"/>
      <c r="J789" s="2">
        <v>225</v>
      </c>
      <c r="K789" s="62"/>
      <c r="L789" s="62"/>
      <c r="M789" s="2">
        <v>50</v>
      </c>
      <c r="N789" s="62"/>
      <c r="O789" s="62"/>
      <c r="P789" s="2">
        <f t="shared" si="2"/>
        <v>175</v>
      </c>
    </row>
    <row r="790" spans="1:17" ht="16.5" customHeight="1" x14ac:dyDescent="0.25">
      <c r="A790" s="5"/>
      <c r="C790" s="113"/>
      <c r="D790" s="113"/>
      <c r="E790" s="4" t="s">
        <v>553</v>
      </c>
      <c r="F790" s="4" t="s">
        <v>379</v>
      </c>
      <c r="G790" s="6" t="s">
        <v>316</v>
      </c>
      <c r="H790" s="8" t="s">
        <v>75</v>
      </c>
      <c r="I790" s="5"/>
      <c r="J790" s="2">
        <v>225</v>
      </c>
      <c r="K790" s="62"/>
      <c r="L790" s="62"/>
      <c r="M790" s="2">
        <v>50</v>
      </c>
      <c r="N790" s="62"/>
      <c r="O790" s="62"/>
      <c r="P790" s="2">
        <f t="shared" si="2"/>
        <v>175</v>
      </c>
    </row>
    <row r="791" spans="1:17" ht="24.75" customHeight="1" x14ac:dyDescent="0.25">
      <c r="A791" s="5"/>
      <c r="C791" s="5"/>
      <c r="D791" s="5"/>
      <c r="E791" s="12" t="s">
        <v>1533</v>
      </c>
      <c r="F791" s="12" t="s">
        <v>260</v>
      </c>
      <c r="G791" s="12" t="s">
        <v>1074</v>
      </c>
      <c r="H791" s="8" t="s">
        <v>649</v>
      </c>
      <c r="I791" s="5"/>
      <c r="J791" s="2">
        <v>1250</v>
      </c>
      <c r="K791" s="62"/>
      <c r="L791" s="62"/>
      <c r="M791" s="2"/>
      <c r="N791" s="62"/>
      <c r="O791" s="62"/>
      <c r="P791" s="2">
        <v>300</v>
      </c>
    </row>
    <row r="792" spans="1:17" ht="33" customHeight="1" x14ac:dyDescent="0.25">
      <c r="A792" s="5"/>
      <c r="C792" s="5"/>
      <c r="D792" s="5"/>
      <c r="E792" s="19" t="s">
        <v>1961</v>
      </c>
      <c r="F792" s="12" t="s">
        <v>260</v>
      </c>
      <c r="G792" s="12" t="s">
        <v>1464</v>
      </c>
      <c r="H792" s="8" t="s">
        <v>649</v>
      </c>
      <c r="I792" s="5"/>
      <c r="J792" s="2">
        <v>2500</v>
      </c>
      <c r="K792" s="62"/>
      <c r="L792" s="62"/>
      <c r="M792" s="2">
        <v>250</v>
      </c>
      <c r="N792" s="62"/>
      <c r="O792" s="62"/>
      <c r="P792" s="2">
        <v>1250</v>
      </c>
    </row>
    <row r="793" spans="1:17" ht="24.75" customHeight="1" x14ac:dyDescent="0.25">
      <c r="A793" s="5"/>
      <c r="C793" s="5"/>
      <c r="D793" s="5"/>
      <c r="E793" s="12" t="s">
        <v>1099</v>
      </c>
      <c r="F793" s="12" t="s">
        <v>754</v>
      </c>
      <c r="G793" s="12" t="s">
        <v>1077</v>
      </c>
      <c r="H793" s="8" t="s">
        <v>649</v>
      </c>
      <c r="I793" s="5"/>
      <c r="J793" s="2">
        <v>2500</v>
      </c>
      <c r="K793" s="62"/>
      <c r="L793" s="62"/>
      <c r="M793" s="2">
        <v>250</v>
      </c>
      <c r="N793" s="62"/>
      <c r="O793" s="62"/>
      <c r="P793" s="2">
        <v>1250</v>
      </c>
    </row>
    <row r="794" spans="1:17" ht="24.75" customHeight="1" x14ac:dyDescent="0.25">
      <c r="A794" s="5"/>
      <c r="C794" s="5"/>
      <c r="D794" s="5"/>
      <c r="E794" s="12" t="s">
        <v>1067</v>
      </c>
      <c r="F794" s="12" t="s">
        <v>755</v>
      </c>
      <c r="G794" s="12" t="s">
        <v>1006</v>
      </c>
      <c r="H794" s="8" t="s">
        <v>649</v>
      </c>
      <c r="I794" s="5"/>
      <c r="J794" s="2">
        <v>2750</v>
      </c>
      <c r="K794" s="62"/>
      <c r="L794" s="62"/>
      <c r="M794" s="2">
        <v>250</v>
      </c>
      <c r="N794" s="62"/>
      <c r="O794" s="62"/>
      <c r="P794" s="2">
        <v>1250</v>
      </c>
    </row>
    <row r="795" spans="1:17" ht="24.75" customHeight="1" x14ac:dyDescent="0.25">
      <c r="A795" s="5"/>
      <c r="C795" s="5"/>
      <c r="D795" s="5"/>
      <c r="E795" s="12" t="s">
        <v>758</v>
      </c>
      <c r="F795" s="12" t="s">
        <v>756</v>
      </c>
      <c r="G795" s="12" t="s">
        <v>730</v>
      </c>
      <c r="H795" s="8" t="s">
        <v>649</v>
      </c>
      <c r="I795" s="5"/>
      <c r="J795" s="2">
        <v>250</v>
      </c>
      <c r="K795" s="62"/>
      <c r="L795" s="62"/>
      <c r="M795" s="2"/>
      <c r="N795" s="62"/>
      <c r="O795" s="62"/>
      <c r="P795" s="2">
        <f>+J795</f>
        <v>250</v>
      </c>
    </row>
    <row r="796" spans="1:17" ht="24.75" customHeight="1" x14ac:dyDescent="0.25">
      <c r="A796" s="5"/>
      <c r="C796" s="5"/>
      <c r="D796" s="5"/>
      <c r="E796" s="12" t="s">
        <v>1068</v>
      </c>
      <c r="F796" s="12" t="s">
        <v>757</v>
      </c>
      <c r="G796" s="12" t="s">
        <v>1006</v>
      </c>
      <c r="H796" s="8" t="s">
        <v>612</v>
      </c>
      <c r="I796" s="5"/>
      <c r="J796" s="2">
        <v>2750</v>
      </c>
      <c r="K796" s="62"/>
      <c r="L796" s="62"/>
      <c r="M796" s="2">
        <v>250</v>
      </c>
      <c r="N796" s="62"/>
      <c r="O796" s="62"/>
      <c r="P796" s="2">
        <v>1250</v>
      </c>
    </row>
    <row r="797" spans="1:17" s="5" customFormat="1" ht="18.75" customHeight="1" x14ac:dyDescent="0.25">
      <c r="A797" s="1"/>
      <c r="B797" s="38"/>
      <c r="C797" s="1"/>
      <c r="D797" s="1"/>
      <c r="E797" s="8" t="s">
        <v>356</v>
      </c>
      <c r="F797" s="5" t="s">
        <v>384</v>
      </c>
      <c r="G797" s="6" t="s">
        <v>385</v>
      </c>
      <c r="H797" s="3" t="s">
        <v>192</v>
      </c>
      <c r="I797" s="1"/>
      <c r="J797" s="2">
        <v>1703</v>
      </c>
      <c r="K797" s="62"/>
      <c r="L797" s="62"/>
      <c r="M797" s="2">
        <v>1503</v>
      </c>
      <c r="N797" s="62"/>
      <c r="O797" s="62"/>
      <c r="P797" s="2">
        <f>+J797-M797</f>
        <v>200</v>
      </c>
      <c r="Q797" s="62"/>
    </row>
    <row r="798" spans="1:17" s="5" customFormat="1" ht="36.75" customHeight="1" x14ac:dyDescent="0.25">
      <c r="B798" s="38"/>
      <c r="E798" s="20" t="s">
        <v>1098</v>
      </c>
      <c r="F798" s="14" t="s">
        <v>760</v>
      </c>
      <c r="G798" s="14" t="s">
        <v>1417</v>
      </c>
      <c r="H798" s="8" t="s">
        <v>612</v>
      </c>
      <c r="J798" s="2">
        <v>2500</v>
      </c>
      <c r="K798" s="62"/>
      <c r="L798" s="62"/>
      <c r="M798" s="2">
        <v>500</v>
      </c>
      <c r="N798" s="62"/>
      <c r="O798" s="62"/>
      <c r="P798" s="2">
        <v>1250</v>
      </c>
    </row>
    <row r="799" spans="1:17" s="5" customFormat="1" ht="44.25" customHeight="1" x14ac:dyDescent="0.25">
      <c r="E799" s="17" t="s">
        <v>1098</v>
      </c>
      <c r="F799" s="14" t="s">
        <v>761</v>
      </c>
      <c r="G799" s="14" t="s">
        <v>1426</v>
      </c>
      <c r="H799" s="5" t="s">
        <v>612</v>
      </c>
      <c r="J799" s="2">
        <v>3500</v>
      </c>
      <c r="K799" s="62"/>
      <c r="L799" s="62"/>
      <c r="M799" s="2">
        <v>500</v>
      </c>
      <c r="N799" s="62"/>
      <c r="O799" s="62"/>
      <c r="P799" s="2">
        <v>1624</v>
      </c>
    </row>
    <row r="800" spans="1:17" ht="24.75" customHeight="1" x14ac:dyDescent="0.25">
      <c r="A800" s="5" t="s">
        <v>44</v>
      </c>
      <c r="C800" s="5"/>
      <c r="D800" s="5"/>
      <c r="E800" s="12" t="s">
        <v>1833</v>
      </c>
      <c r="F800" s="12" t="s">
        <v>222</v>
      </c>
      <c r="G800" s="12" t="s">
        <v>1834</v>
      </c>
      <c r="H800" s="8" t="s">
        <v>612</v>
      </c>
      <c r="I800" s="5"/>
      <c r="J800" s="2">
        <v>1250</v>
      </c>
      <c r="K800" s="62"/>
      <c r="L800" s="62"/>
      <c r="M800" s="2">
        <v>200</v>
      </c>
      <c r="N800" s="62"/>
      <c r="O800" s="62"/>
      <c r="P800" s="2">
        <v>350</v>
      </c>
    </row>
    <row r="801" spans="1:16" ht="24.75" customHeight="1" x14ac:dyDescent="0.25">
      <c r="A801" s="5" t="s">
        <v>44</v>
      </c>
      <c r="C801" s="5"/>
      <c r="D801" s="5"/>
      <c r="E801" s="12" t="s">
        <v>1535</v>
      </c>
      <c r="F801" s="12" t="s">
        <v>222</v>
      </c>
      <c r="G801" s="12" t="s">
        <v>1534</v>
      </c>
      <c r="H801" s="8" t="s">
        <v>612</v>
      </c>
      <c r="I801" s="5"/>
      <c r="J801" s="2">
        <v>1250</v>
      </c>
      <c r="K801" s="62"/>
      <c r="L801" s="62"/>
      <c r="M801" s="2">
        <v>200</v>
      </c>
      <c r="N801" s="62"/>
      <c r="O801" s="62"/>
      <c r="P801" s="2">
        <v>350</v>
      </c>
    </row>
    <row r="802" spans="1:16" s="5" customFormat="1" ht="35.25" customHeight="1" x14ac:dyDescent="0.25">
      <c r="B802" s="38"/>
      <c r="E802" s="4" t="s">
        <v>387</v>
      </c>
      <c r="F802" s="5" t="s">
        <v>222</v>
      </c>
      <c r="G802" s="5" t="s">
        <v>314</v>
      </c>
      <c r="H802" s="8" t="s">
        <v>915</v>
      </c>
      <c r="J802" s="2">
        <v>10000</v>
      </c>
      <c r="K802" s="62"/>
      <c r="L802" s="62"/>
      <c r="M802" s="2">
        <f>2800+618</f>
        <v>3418</v>
      </c>
      <c r="N802" s="62"/>
      <c r="O802" s="62"/>
      <c r="P802" s="2">
        <v>4259</v>
      </c>
    </row>
    <row r="803" spans="1:16" s="5" customFormat="1" ht="16.5" customHeight="1" x14ac:dyDescent="0.25">
      <c r="B803" s="38"/>
      <c r="E803" s="8" t="s">
        <v>317</v>
      </c>
      <c r="F803" s="4" t="s">
        <v>388</v>
      </c>
      <c r="G803" s="12" t="s">
        <v>1962</v>
      </c>
      <c r="H803" s="8" t="s">
        <v>629</v>
      </c>
      <c r="J803" s="2">
        <v>2000</v>
      </c>
      <c r="K803" s="62"/>
      <c r="L803" s="62"/>
      <c r="M803" s="2">
        <v>640</v>
      </c>
      <c r="N803" s="62"/>
      <c r="O803" s="62"/>
      <c r="P803" s="2">
        <v>550</v>
      </c>
    </row>
    <row r="804" spans="1:16" ht="24.75" customHeight="1" x14ac:dyDescent="0.25">
      <c r="A804" s="5"/>
      <c r="C804" s="5"/>
      <c r="D804" s="5"/>
      <c r="E804" s="12" t="s">
        <v>317</v>
      </c>
      <c r="F804" s="12" t="s">
        <v>759</v>
      </c>
      <c r="G804" s="12" t="s">
        <v>678</v>
      </c>
      <c r="H804" s="8" t="s">
        <v>629</v>
      </c>
      <c r="I804" s="5"/>
      <c r="J804" s="2">
        <v>2000</v>
      </c>
      <c r="K804" s="62"/>
      <c r="L804" s="62"/>
      <c r="M804" s="2"/>
      <c r="N804" s="62"/>
      <c r="O804" s="62"/>
      <c r="P804" s="2">
        <v>550</v>
      </c>
    </row>
    <row r="805" spans="1:16" s="5" customFormat="1" ht="23.25" customHeight="1" x14ac:dyDescent="0.25">
      <c r="B805" s="38"/>
      <c r="E805" s="4" t="s">
        <v>1963</v>
      </c>
      <c r="F805" s="4" t="s">
        <v>223</v>
      </c>
      <c r="G805" s="4" t="s">
        <v>1943</v>
      </c>
      <c r="H805" s="7" t="s">
        <v>916</v>
      </c>
      <c r="J805" s="2">
        <v>2000</v>
      </c>
      <c r="K805" s="62"/>
      <c r="L805" s="62"/>
      <c r="M805" s="2">
        <v>800</v>
      </c>
      <c r="N805" s="62"/>
      <c r="O805" s="62"/>
      <c r="P805" s="2">
        <v>550</v>
      </c>
    </row>
    <row r="806" spans="1:16" s="5" customFormat="1" ht="16.5" customHeight="1" x14ac:dyDescent="0.25">
      <c r="B806" s="38"/>
      <c r="E806" s="8" t="s">
        <v>975</v>
      </c>
      <c r="F806" s="4" t="s">
        <v>223</v>
      </c>
      <c r="G806" s="6" t="s">
        <v>631</v>
      </c>
      <c r="H806" s="8" t="s">
        <v>629</v>
      </c>
      <c r="J806" s="2">
        <v>4500</v>
      </c>
      <c r="K806" s="62"/>
      <c r="L806" s="62"/>
      <c r="M806" s="2">
        <v>500</v>
      </c>
      <c r="N806" s="62"/>
      <c r="O806" s="62"/>
      <c r="P806" s="2">
        <v>750</v>
      </c>
    </row>
    <row r="807" spans="1:16" ht="24.75" customHeight="1" x14ac:dyDescent="0.25">
      <c r="A807" s="5"/>
      <c r="C807" s="5"/>
      <c r="D807" s="5"/>
      <c r="E807" s="12" t="s">
        <v>966</v>
      </c>
      <c r="F807" s="12" t="s">
        <v>771</v>
      </c>
      <c r="G807" s="12" t="s">
        <v>1414</v>
      </c>
      <c r="H807" s="8" t="s">
        <v>612</v>
      </c>
      <c r="I807" s="5"/>
      <c r="J807" s="2">
        <v>2500</v>
      </c>
      <c r="K807" s="62"/>
      <c r="L807" s="62"/>
      <c r="M807" s="2">
        <v>400</v>
      </c>
      <c r="N807" s="62"/>
      <c r="O807" s="62"/>
      <c r="P807" s="2">
        <v>1000</v>
      </c>
    </row>
    <row r="808" spans="1:16" ht="24.75" customHeight="1" x14ac:dyDescent="0.25">
      <c r="A808" s="5"/>
      <c r="C808" s="5"/>
      <c r="D808" s="5"/>
      <c r="E808" s="12" t="s">
        <v>1810</v>
      </c>
      <c r="F808" s="12" t="s">
        <v>772</v>
      </c>
      <c r="G808" s="12" t="s">
        <v>1964</v>
      </c>
      <c r="H808" s="8" t="s">
        <v>612</v>
      </c>
      <c r="I808" s="5"/>
      <c r="J808" s="2">
        <v>2500</v>
      </c>
      <c r="K808" s="62"/>
      <c r="L808" s="62"/>
      <c r="M808" s="2">
        <v>300</v>
      </c>
      <c r="N808" s="62"/>
      <c r="O808" s="62"/>
      <c r="P808" s="2">
        <v>1000</v>
      </c>
    </row>
    <row r="809" spans="1:16" ht="24.75" customHeight="1" x14ac:dyDescent="0.25">
      <c r="A809" s="5"/>
      <c r="C809" s="5"/>
      <c r="D809" s="5"/>
      <c r="E809" s="12" t="s">
        <v>1069</v>
      </c>
      <c r="F809" s="12" t="s">
        <v>621</v>
      </c>
      <c r="G809" s="12" t="s">
        <v>1414</v>
      </c>
      <c r="H809" s="8" t="s">
        <v>612</v>
      </c>
      <c r="I809" s="5"/>
      <c r="J809" s="2">
        <v>2500</v>
      </c>
      <c r="K809" s="62"/>
      <c r="L809" s="62"/>
      <c r="M809" s="2"/>
      <c r="N809" s="62"/>
      <c r="O809" s="62"/>
      <c r="P809" s="2">
        <v>1250</v>
      </c>
    </row>
    <row r="810" spans="1:16" ht="24.75" customHeight="1" x14ac:dyDescent="0.25">
      <c r="A810" s="5"/>
      <c r="C810" s="5"/>
      <c r="D810" s="5"/>
      <c r="E810" s="12" t="s">
        <v>681</v>
      </c>
      <c r="F810" s="12" t="s">
        <v>762</v>
      </c>
      <c r="G810" s="12" t="s">
        <v>1965</v>
      </c>
      <c r="H810" s="8" t="s">
        <v>612</v>
      </c>
      <c r="I810" s="5"/>
      <c r="J810" s="2">
        <v>1500</v>
      </c>
      <c r="K810" s="62"/>
      <c r="L810" s="62"/>
      <c r="M810" s="2"/>
      <c r="N810" s="62"/>
      <c r="O810" s="62"/>
      <c r="P810" s="2">
        <v>1250</v>
      </c>
    </row>
    <row r="811" spans="1:16" s="5" customFormat="1" ht="16.5" customHeight="1" x14ac:dyDescent="0.25">
      <c r="A811" s="1"/>
      <c r="B811" s="38"/>
      <c r="C811" s="1"/>
      <c r="D811" s="1"/>
      <c r="E811" s="8" t="s">
        <v>389</v>
      </c>
      <c r="F811" s="1" t="s">
        <v>390</v>
      </c>
      <c r="G811" s="6" t="s">
        <v>316</v>
      </c>
      <c r="H811" s="3" t="s">
        <v>192</v>
      </c>
      <c r="I811" s="1"/>
      <c r="J811" s="2">
        <v>225</v>
      </c>
      <c r="K811" s="62"/>
      <c r="L811" s="62"/>
      <c r="M811" s="2">
        <v>150</v>
      </c>
      <c r="N811" s="62"/>
      <c r="O811" s="62"/>
      <c r="P811" s="2">
        <f>+J811-M811</f>
        <v>75</v>
      </c>
    </row>
    <row r="812" spans="1:16" s="5" customFormat="1" ht="16.5" customHeight="1" x14ac:dyDescent="0.25">
      <c r="B812" s="38"/>
      <c r="E812" s="8" t="s">
        <v>1832</v>
      </c>
      <c r="F812" s="4" t="s">
        <v>348</v>
      </c>
      <c r="G812" s="6" t="s">
        <v>1525</v>
      </c>
      <c r="H812" s="8" t="s">
        <v>629</v>
      </c>
      <c r="J812" s="2">
        <v>1225</v>
      </c>
      <c r="K812" s="62"/>
      <c r="L812" s="62"/>
      <c r="M812" s="2"/>
      <c r="N812" s="62"/>
      <c r="O812" s="62"/>
      <c r="P812" s="2">
        <v>225</v>
      </c>
    </row>
    <row r="813" spans="1:16" s="5" customFormat="1" ht="16.5" customHeight="1" x14ac:dyDescent="0.25">
      <c r="A813" s="5" t="s">
        <v>44</v>
      </c>
      <c r="B813" s="38"/>
      <c r="E813" s="4" t="s">
        <v>1392</v>
      </c>
      <c r="F813" s="5" t="s">
        <v>391</v>
      </c>
      <c r="G813" s="5" t="s">
        <v>1393</v>
      </c>
      <c r="H813" s="8" t="s">
        <v>915</v>
      </c>
      <c r="J813" s="2">
        <v>1250</v>
      </c>
      <c r="K813" s="62"/>
      <c r="L813" s="62"/>
      <c r="M813" s="2"/>
      <c r="N813" s="62"/>
      <c r="O813" s="62"/>
      <c r="P813" s="2">
        <v>500</v>
      </c>
    </row>
    <row r="814" spans="1:16" s="5" customFormat="1" ht="16.5" customHeight="1" x14ac:dyDescent="0.25">
      <c r="A814" s="5" t="s">
        <v>44</v>
      </c>
      <c r="B814" s="38"/>
      <c r="E814" s="4" t="s">
        <v>392</v>
      </c>
      <c r="F814" s="5" t="s">
        <v>393</v>
      </c>
      <c r="G814" s="5" t="s">
        <v>370</v>
      </c>
      <c r="H814" s="8" t="s">
        <v>915</v>
      </c>
      <c r="J814" s="2">
        <v>450</v>
      </c>
      <c r="K814" s="62"/>
      <c r="L814" s="62"/>
      <c r="M814" s="2"/>
      <c r="N814" s="62"/>
      <c r="O814" s="62"/>
      <c r="P814" s="2">
        <v>250</v>
      </c>
    </row>
    <row r="815" spans="1:16" ht="15.75" customHeight="1" x14ac:dyDescent="0.25">
      <c r="A815" s="5" t="s">
        <v>44</v>
      </c>
      <c r="C815" s="5"/>
      <c r="D815" s="5"/>
      <c r="E815" s="4" t="s">
        <v>1463</v>
      </c>
      <c r="F815" s="5" t="s">
        <v>394</v>
      </c>
      <c r="G815" s="4" t="s">
        <v>1464</v>
      </c>
      <c r="H815" s="8" t="s">
        <v>915</v>
      </c>
      <c r="I815" s="5"/>
      <c r="J815" s="2">
        <v>450</v>
      </c>
      <c r="K815" s="62"/>
      <c r="L815" s="62"/>
      <c r="M815" s="2">
        <v>200</v>
      </c>
      <c r="N815" s="62"/>
      <c r="O815" s="62"/>
      <c r="P815" s="2">
        <v>250</v>
      </c>
    </row>
    <row r="816" spans="1:16" s="5" customFormat="1" ht="16.5" customHeight="1" x14ac:dyDescent="0.25">
      <c r="A816" s="5" t="s">
        <v>44</v>
      </c>
      <c r="B816" s="38"/>
      <c r="E816" s="4" t="s">
        <v>395</v>
      </c>
      <c r="F816" s="5" t="s">
        <v>396</v>
      </c>
      <c r="G816" s="5" t="s">
        <v>316</v>
      </c>
      <c r="H816" s="8" t="s">
        <v>171</v>
      </c>
      <c r="J816" s="2">
        <v>225</v>
      </c>
      <c r="K816" s="62"/>
      <c r="L816" s="62"/>
      <c r="M816" s="2"/>
      <c r="N816" s="62"/>
      <c r="O816" s="62"/>
      <c r="P816" s="2">
        <f>+J816</f>
        <v>225</v>
      </c>
    </row>
    <row r="817" spans="1:16376" s="74" customFormat="1" ht="12.75" customHeight="1" x14ac:dyDescent="0.25">
      <c r="A817" s="5" t="s">
        <v>44</v>
      </c>
      <c r="B817" s="38"/>
      <c r="C817" s="5"/>
      <c r="D817" s="5"/>
      <c r="E817" s="8" t="s">
        <v>317</v>
      </c>
      <c r="F817" s="4" t="s">
        <v>397</v>
      </c>
      <c r="G817" s="6" t="s">
        <v>1966</v>
      </c>
      <c r="H817" s="8" t="s">
        <v>629</v>
      </c>
      <c r="I817" s="5"/>
      <c r="J817" s="2">
        <v>2500</v>
      </c>
      <c r="K817" s="62"/>
      <c r="L817" s="62"/>
      <c r="M817" s="2"/>
      <c r="N817" s="62"/>
      <c r="O817" s="62"/>
      <c r="P817" s="2">
        <v>1250</v>
      </c>
      <c r="Q817" s="4"/>
      <c r="R817" s="5"/>
      <c r="S817" s="4"/>
      <c r="T817" s="5"/>
      <c r="U817" s="4"/>
      <c r="V817" s="5"/>
      <c r="W817" s="4"/>
      <c r="X817" s="5"/>
      <c r="Y817" s="4"/>
      <c r="Z817" s="5"/>
      <c r="AA817" s="4"/>
      <c r="AB817" s="5"/>
      <c r="AC817" s="4"/>
      <c r="AD817" s="5"/>
      <c r="AE817" s="4"/>
      <c r="AF817" s="5"/>
      <c r="AG817" s="4"/>
      <c r="AH817" s="5"/>
      <c r="AI817" s="4"/>
      <c r="AJ817" s="5"/>
      <c r="AK817" s="4"/>
      <c r="AL817" s="5"/>
      <c r="AM817" s="4"/>
      <c r="AN817" s="5"/>
      <c r="AO817" s="4"/>
      <c r="AP817" s="5"/>
      <c r="AQ817" s="4"/>
      <c r="AR817" s="5"/>
      <c r="AS817" s="4"/>
      <c r="AT817" s="5"/>
      <c r="AU817" s="4"/>
      <c r="AV817" s="5"/>
      <c r="AW817" s="4"/>
      <c r="AX817" s="5"/>
      <c r="AY817" s="4"/>
      <c r="AZ817" s="5"/>
      <c r="BA817" s="4"/>
      <c r="BB817" s="5"/>
      <c r="BC817" s="4"/>
      <c r="BD817" s="5"/>
      <c r="BE817" s="4"/>
      <c r="BF817" s="5"/>
      <c r="BG817" s="4"/>
      <c r="BH817" s="5"/>
      <c r="BI817" s="4"/>
      <c r="BJ817" s="5"/>
      <c r="BK817" s="4"/>
      <c r="BL817" s="5"/>
      <c r="BM817" s="4"/>
      <c r="BN817" s="5"/>
      <c r="BO817" s="4"/>
      <c r="BP817" s="5"/>
      <c r="BQ817" s="4"/>
      <c r="BR817" s="5"/>
      <c r="BS817" s="4"/>
      <c r="BT817" s="5"/>
      <c r="BU817" s="4"/>
      <c r="BV817" s="5"/>
      <c r="BW817" s="4"/>
      <c r="BX817" s="5"/>
      <c r="BY817" s="4"/>
      <c r="BZ817" s="5"/>
      <c r="CA817" s="4"/>
      <c r="CB817" s="5"/>
      <c r="CC817" s="4"/>
      <c r="CD817" s="5"/>
      <c r="CE817" s="4"/>
      <c r="CF817" s="5"/>
      <c r="CG817" s="4"/>
      <c r="CH817" s="5"/>
      <c r="CI817" s="4"/>
      <c r="CJ817" s="5"/>
      <c r="CK817" s="4"/>
      <c r="CL817" s="5"/>
      <c r="CM817" s="4"/>
      <c r="CN817" s="5"/>
      <c r="CO817" s="4"/>
      <c r="CP817" s="5"/>
      <c r="CQ817" s="4"/>
      <c r="CR817" s="5"/>
      <c r="CS817" s="4"/>
      <c r="CT817" s="5"/>
      <c r="CU817" s="4"/>
      <c r="CV817" s="5"/>
      <c r="CW817" s="4"/>
      <c r="CX817" s="5"/>
      <c r="CY817" s="4"/>
      <c r="CZ817" s="5"/>
      <c r="DA817" s="4"/>
      <c r="DB817" s="5"/>
      <c r="DC817" s="4"/>
      <c r="DD817" s="5"/>
      <c r="DE817" s="4"/>
      <c r="DF817" s="5"/>
      <c r="DG817" s="4"/>
      <c r="DH817" s="5"/>
      <c r="DI817" s="4"/>
      <c r="DJ817" s="5"/>
      <c r="DK817" s="4"/>
      <c r="DL817" s="5"/>
      <c r="DM817" s="4"/>
      <c r="DN817" s="5"/>
      <c r="DO817" s="4"/>
      <c r="DP817" s="5"/>
      <c r="DQ817" s="4"/>
      <c r="DR817" s="5"/>
      <c r="DS817" s="4"/>
      <c r="DT817" s="5"/>
      <c r="DU817" s="4"/>
      <c r="DV817" s="5"/>
      <c r="DW817" s="4"/>
      <c r="DX817" s="5"/>
      <c r="DY817" s="4"/>
      <c r="DZ817" s="5"/>
      <c r="EA817" s="4"/>
      <c r="EB817" s="5"/>
      <c r="EC817" s="4"/>
      <c r="ED817" s="5"/>
      <c r="EE817" s="4"/>
      <c r="EF817" s="5"/>
      <c r="EG817" s="4"/>
      <c r="EH817" s="5"/>
      <c r="EI817" s="4"/>
      <c r="EJ817" s="5"/>
      <c r="EK817" s="4"/>
      <c r="EL817" s="5"/>
      <c r="EM817" s="4"/>
      <c r="EN817" s="5"/>
      <c r="EO817" s="4"/>
      <c r="EP817" s="5"/>
      <c r="EQ817" s="4"/>
      <c r="ER817" s="5"/>
      <c r="ES817" s="4"/>
      <c r="ET817" s="5"/>
      <c r="EU817" s="4"/>
      <c r="EV817" s="5"/>
      <c r="EW817" s="4"/>
      <c r="EX817" s="5"/>
      <c r="EY817" s="4"/>
      <c r="EZ817" s="5"/>
      <c r="FA817" s="4"/>
      <c r="FB817" s="5"/>
      <c r="FC817" s="4"/>
      <c r="FD817" s="5"/>
      <c r="FE817" s="4"/>
      <c r="FF817" s="5"/>
      <c r="FG817" s="4"/>
      <c r="FH817" s="5"/>
      <c r="FI817" s="4"/>
      <c r="FJ817" s="5"/>
      <c r="FK817" s="4"/>
      <c r="FL817" s="5"/>
      <c r="FM817" s="4"/>
      <c r="FN817" s="5"/>
      <c r="FO817" s="4"/>
      <c r="FP817" s="5"/>
      <c r="FQ817" s="4"/>
      <c r="FR817" s="5"/>
      <c r="FS817" s="4"/>
      <c r="FT817" s="5"/>
      <c r="FU817" s="4"/>
      <c r="FV817" s="5"/>
      <c r="FW817" s="4"/>
      <c r="FX817" s="5"/>
      <c r="FY817" s="4"/>
      <c r="FZ817" s="5"/>
      <c r="GA817" s="4"/>
      <c r="GB817" s="5"/>
      <c r="GC817" s="4"/>
      <c r="GD817" s="5"/>
      <c r="GE817" s="4"/>
      <c r="GF817" s="5"/>
      <c r="GG817" s="4"/>
      <c r="GH817" s="5"/>
      <c r="GI817" s="4"/>
      <c r="GJ817" s="5"/>
      <c r="GK817" s="4"/>
      <c r="GL817" s="5"/>
      <c r="GM817" s="4"/>
      <c r="GN817" s="5"/>
      <c r="GO817" s="4"/>
      <c r="GP817" s="5"/>
      <c r="GQ817" s="4"/>
      <c r="GR817" s="5"/>
      <c r="GS817" s="4"/>
      <c r="GT817" s="5"/>
      <c r="GU817" s="4"/>
      <c r="GV817" s="5"/>
      <c r="GW817" s="4"/>
      <c r="GX817" s="5"/>
      <c r="GY817" s="4"/>
      <c r="GZ817" s="5"/>
      <c r="HA817" s="4"/>
      <c r="HB817" s="5"/>
      <c r="HC817" s="4"/>
      <c r="HD817" s="5"/>
      <c r="HE817" s="4"/>
      <c r="HF817" s="5"/>
      <c r="HG817" s="4"/>
      <c r="HH817" s="5"/>
      <c r="HI817" s="4"/>
      <c r="HJ817" s="5"/>
      <c r="HK817" s="4"/>
      <c r="HL817" s="5"/>
      <c r="HM817" s="4"/>
      <c r="HN817" s="5"/>
      <c r="HO817" s="4"/>
      <c r="HP817" s="5"/>
      <c r="HQ817" s="4"/>
      <c r="HR817" s="5"/>
      <c r="HS817" s="4"/>
      <c r="HT817" s="5"/>
      <c r="HU817" s="4"/>
      <c r="HV817" s="5"/>
      <c r="HW817" s="4"/>
      <c r="HX817" s="5"/>
      <c r="HY817" s="4"/>
      <c r="HZ817" s="5"/>
      <c r="IA817" s="4"/>
      <c r="IB817" s="5"/>
      <c r="IC817" s="4"/>
      <c r="ID817" s="5"/>
      <c r="IE817" s="4"/>
      <c r="IF817" s="5"/>
      <c r="IG817" s="4"/>
      <c r="IH817" s="5"/>
      <c r="II817" s="4"/>
      <c r="IJ817" s="5"/>
      <c r="IK817" s="4"/>
      <c r="IL817" s="5"/>
      <c r="IM817" s="4"/>
      <c r="IN817" s="5"/>
      <c r="IO817" s="4"/>
      <c r="IP817" s="5"/>
      <c r="IQ817" s="4"/>
      <c r="IR817" s="5"/>
      <c r="IS817" s="4"/>
      <c r="IT817" s="5"/>
      <c r="IU817" s="4"/>
      <c r="IV817" s="5"/>
      <c r="IW817" s="4"/>
      <c r="IX817" s="5"/>
      <c r="IY817" s="4"/>
      <c r="IZ817" s="5"/>
      <c r="JA817" s="4"/>
      <c r="JB817" s="5"/>
      <c r="JC817" s="4"/>
      <c r="JD817" s="5"/>
      <c r="JE817" s="4"/>
      <c r="JF817" s="5"/>
      <c r="JG817" s="4"/>
      <c r="JH817" s="5"/>
      <c r="JI817" s="4"/>
      <c r="JJ817" s="5"/>
      <c r="JK817" s="4"/>
      <c r="JL817" s="5"/>
      <c r="JM817" s="4"/>
      <c r="JN817" s="5"/>
      <c r="JO817" s="4"/>
      <c r="JP817" s="5"/>
      <c r="JQ817" s="4"/>
      <c r="JR817" s="5"/>
      <c r="JS817" s="4"/>
      <c r="JT817" s="5"/>
      <c r="JU817" s="4"/>
      <c r="JV817" s="5"/>
      <c r="JW817" s="4"/>
      <c r="JX817" s="5"/>
      <c r="JY817" s="4"/>
      <c r="JZ817" s="5"/>
      <c r="KA817" s="4"/>
      <c r="KB817" s="5"/>
      <c r="KC817" s="4"/>
      <c r="KD817" s="5"/>
      <c r="KE817" s="4"/>
      <c r="KF817" s="5"/>
      <c r="KG817" s="4"/>
      <c r="KH817" s="5"/>
      <c r="KI817" s="4"/>
      <c r="KJ817" s="5"/>
      <c r="KK817" s="4"/>
      <c r="KL817" s="5"/>
      <c r="KM817" s="4"/>
      <c r="KN817" s="5"/>
      <c r="KO817" s="4"/>
      <c r="KP817" s="5"/>
      <c r="KQ817" s="4"/>
      <c r="KR817" s="5"/>
      <c r="KS817" s="4"/>
      <c r="KT817" s="5"/>
      <c r="KU817" s="4"/>
      <c r="KV817" s="5"/>
      <c r="KW817" s="4"/>
      <c r="KX817" s="5"/>
      <c r="KY817" s="4"/>
      <c r="KZ817" s="5"/>
      <c r="LA817" s="4"/>
      <c r="LB817" s="5"/>
      <c r="LC817" s="4"/>
      <c r="LD817" s="5"/>
      <c r="LE817" s="4"/>
      <c r="LF817" s="5"/>
      <c r="LG817" s="4"/>
      <c r="LH817" s="5"/>
      <c r="LI817" s="4"/>
      <c r="LJ817" s="5"/>
      <c r="LK817" s="4"/>
      <c r="LL817" s="5"/>
      <c r="LM817" s="4"/>
      <c r="LN817" s="5"/>
      <c r="LO817" s="4"/>
      <c r="LP817" s="5"/>
      <c r="LQ817" s="4"/>
      <c r="LR817" s="5"/>
      <c r="LS817" s="4"/>
      <c r="LT817" s="5"/>
      <c r="LU817" s="4"/>
      <c r="LV817" s="5"/>
      <c r="LW817" s="4"/>
      <c r="LX817" s="5"/>
      <c r="LY817" s="4"/>
      <c r="LZ817" s="5"/>
      <c r="MA817" s="4"/>
      <c r="MB817" s="5"/>
      <c r="MC817" s="4"/>
      <c r="MD817" s="5"/>
      <c r="ME817" s="4"/>
      <c r="MF817" s="5"/>
      <c r="MG817" s="4"/>
      <c r="MH817" s="5"/>
      <c r="MI817" s="4"/>
      <c r="MJ817" s="5"/>
      <c r="MK817" s="4"/>
      <c r="ML817" s="5"/>
      <c r="MM817" s="4"/>
      <c r="MN817" s="5"/>
      <c r="MO817" s="4"/>
      <c r="MP817" s="5"/>
      <c r="MQ817" s="4"/>
      <c r="MR817" s="5"/>
      <c r="MS817" s="4"/>
      <c r="MT817" s="5"/>
      <c r="MU817" s="4"/>
      <c r="MV817" s="5"/>
      <c r="MW817" s="4"/>
      <c r="MX817" s="5"/>
      <c r="MY817" s="4"/>
      <c r="MZ817" s="5"/>
      <c r="NA817" s="4"/>
      <c r="NB817" s="5"/>
      <c r="NC817" s="4"/>
      <c r="ND817" s="5"/>
      <c r="NE817" s="4"/>
      <c r="NF817" s="5"/>
      <c r="NG817" s="4"/>
      <c r="NH817" s="5"/>
      <c r="NI817" s="4"/>
      <c r="NJ817" s="5"/>
      <c r="NK817" s="4"/>
      <c r="NL817" s="5"/>
      <c r="NM817" s="4"/>
      <c r="NN817" s="5"/>
      <c r="NO817" s="4"/>
      <c r="NP817" s="5"/>
      <c r="NQ817" s="4"/>
      <c r="NR817" s="5"/>
      <c r="NS817" s="4"/>
      <c r="NT817" s="5"/>
      <c r="NU817" s="4"/>
      <c r="NV817" s="5"/>
      <c r="NW817" s="4"/>
      <c r="NX817" s="5"/>
      <c r="NY817" s="4"/>
      <c r="NZ817" s="5"/>
      <c r="OA817" s="4"/>
      <c r="OB817" s="5"/>
      <c r="OC817" s="4"/>
      <c r="OD817" s="5"/>
      <c r="OE817" s="4"/>
      <c r="OF817" s="5"/>
      <c r="OG817" s="4"/>
      <c r="OH817" s="5"/>
      <c r="OI817" s="4"/>
      <c r="OJ817" s="5"/>
      <c r="OK817" s="4"/>
      <c r="OL817" s="5"/>
      <c r="OM817" s="4"/>
      <c r="ON817" s="5"/>
      <c r="OO817" s="4"/>
      <c r="OP817" s="5"/>
      <c r="OQ817" s="4"/>
      <c r="OR817" s="5"/>
      <c r="OS817" s="4"/>
      <c r="OT817" s="5"/>
      <c r="OU817" s="4"/>
      <c r="OV817" s="5"/>
      <c r="OW817" s="4"/>
      <c r="OX817" s="5"/>
      <c r="OY817" s="4"/>
      <c r="OZ817" s="5"/>
      <c r="PA817" s="4"/>
      <c r="PB817" s="5"/>
      <c r="PC817" s="4"/>
      <c r="PD817" s="5"/>
      <c r="PE817" s="4"/>
      <c r="PF817" s="5"/>
      <c r="PG817" s="4"/>
      <c r="PH817" s="5"/>
      <c r="PI817" s="4"/>
      <c r="PJ817" s="5"/>
      <c r="PK817" s="4"/>
      <c r="PL817" s="5"/>
      <c r="PM817" s="4"/>
      <c r="PN817" s="5"/>
      <c r="PO817" s="4"/>
      <c r="PP817" s="5"/>
      <c r="PQ817" s="4"/>
      <c r="PR817" s="5"/>
      <c r="PS817" s="4"/>
      <c r="PT817" s="5"/>
      <c r="PU817" s="4"/>
      <c r="PV817" s="5"/>
      <c r="PW817" s="4"/>
      <c r="PX817" s="5"/>
      <c r="PY817" s="4"/>
      <c r="PZ817" s="5"/>
      <c r="QA817" s="4"/>
      <c r="QB817" s="5"/>
      <c r="QC817" s="4"/>
      <c r="QD817" s="5"/>
      <c r="QE817" s="4"/>
      <c r="QF817" s="5"/>
      <c r="QG817" s="4"/>
      <c r="QH817" s="5"/>
      <c r="QI817" s="4"/>
      <c r="QJ817" s="5"/>
      <c r="QK817" s="4"/>
      <c r="QL817" s="5"/>
      <c r="QM817" s="4"/>
      <c r="QN817" s="5"/>
      <c r="QO817" s="4"/>
      <c r="QP817" s="5"/>
      <c r="QQ817" s="4"/>
      <c r="QR817" s="5"/>
      <c r="QS817" s="4"/>
      <c r="QT817" s="5"/>
      <c r="QU817" s="4"/>
      <c r="QV817" s="5"/>
      <c r="QW817" s="4"/>
      <c r="QX817" s="5"/>
      <c r="QY817" s="4"/>
      <c r="QZ817" s="5"/>
      <c r="RA817" s="4"/>
      <c r="RB817" s="5"/>
      <c r="RC817" s="4"/>
      <c r="RD817" s="5"/>
      <c r="RE817" s="4"/>
      <c r="RF817" s="5"/>
      <c r="RG817" s="4"/>
      <c r="RH817" s="5"/>
      <c r="RI817" s="4"/>
      <c r="RJ817" s="5"/>
      <c r="RK817" s="4"/>
      <c r="RL817" s="5"/>
      <c r="RM817" s="4"/>
      <c r="RN817" s="5"/>
      <c r="RO817" s="4"/>
      <c r="RP817" s="5"/>
      <c r="RQ817" s="4"/>
      <c r="RR817" s="5"/>
      <c r="RS817" s="4"/>
      <c r="RT817" s="5"/>
      <c r="RU817" s="4"/>
      <c r="RV817" s="5"/>
      <c r="RW817" s="4"/>
      <c r="RX817" s="5"/>
      <c r="RY817" s="4"/>
      <c r="RZ817" s="5"/>
      <c r="SA817" s="4"/>
      <c r="SB817" s="5"/>
      <c r="SC817" s="4"/>
      <c r="SD817" s="5"/>
      <c r="SE817" s="4"/>
      <c r="SF817" s="5"/>
      <c r="SG817" s="4"/>
      <c r="SH817" s="5"/>
      <c r="SI817" s="4"/>
      <c r="SJ817" s="5"/>
      <c r="SK817" s="4"/>
      <c r="SL817" s="5"/>
      <c r="SM817" s="4"/>
      <c r="SN817" s="5"/>
      <c r="SO817" s="4"/>
      <c r="SP817" s="5"/>
      <c r="SQ817" s="4"/>
      <c r="SR817" s="5"/>
      <c r="SS817" s="4"/>
      <c r="ST817" s="5"/>
      <c r="SU817" s="4"/>
      <c r="SV817" s="5"/>
      <c r="SW817" s="4"/>
      <c r="SX817" s="5"/>
      <c r="SY817" s="4"/>
      <c r="SZ817" s="5"/>
      <c r="TA817" s="4"/>
      <c r="TB817" s="5"/>
      <c r="TC817" s="4"/>
      <c r="TD817" s="5"/>
      <c r="TE817" s="4"/>
      <c r="TF817" s="5"/>
      <c r="TG817" s="4"/>
      <c r="TH817" s="5"/>
      <c r="TI817" s="4"/>
      <c r="TJ817" s="5"/>
      <c r="TK817" s="4"/>
      <c r="TL817" s="5"/>
      <c r="TM817" s="4"/>
      <c r="TN817" s="5"/>
      <c r="TO817" s="4"/>
      <c r="TP817" s="5"/>
      <c r="TQ817" s="4"/>
      <c r="TR817" s="5"/>
      <c r="TS817" s="4"/>
      <c r="TT817" s="5"/>
      <c r="TU817" s="4"/>
      <c r="TV817" s="5"/>
      <c r="TW817" s="4"/>
      <c r="TX817" s="5"/>
      <c r="TY817" s="4"/>
      <c r="TZ817" s="5"/>
      <c r="UA817" s="4"/>
      <c r="UB817" s="5"/>
      <c r="UC817" s="4"/>
      <c r="UD817" s="5"/>
      <c r="UE817" s="4"/>
      <c r="UF817" s="5"/>
      <c r="UG817" s="4"/>
      <c r="UH817" s="5"/>
      <c r="UI817" s="4"/>
      <c r="UJ817" s="5"/>
      <c r="UK817" s="4"/>
      <c r="UL817" s="5"/>
      <c r="UM817" s="4"/>
      <c r="UN817" s="5"/>
      <c r="UO817" s="4"/>
      <c r="UP817" s="5"/>
      <c r="UQ817" s="4"/>
      <c r="UR817" s="5"/>
      <c r="US817" s="4"/>
      <c r="UT817" s="5"/>
      <c r="UU817" s="4"/>
      <c r="UV817" s="5"/>
      <c r="UW817" s="4"/>
      <c r="UX817" s="5"/>
      <c r="UY817" s="4"/>
      <c r="UZ817" s="5"/>
      <c r="VA817" s="4"/>
      <c r="VB817" s="5"/>
      <c r="VC817" s="4"/>
      <c r="VD817" s="5"/>
      <c r="VE817" s="4"/>
      <c r="VF817" s="5"/>
      <c r="VG817" s="4"/>
      <c r="VH817" s="5"/>
      <c r="VI817" s="4"/>
      <c r="VJ817" s="5"/>
      <c r="VK817" s="4"/>
      <c r="VL817" s="5"/>
      <c r="VM817" s="4"/>
      <c r="VN817" s="5"/>
      <c r="VO817" s="4"/>
      <c r="VP817" s="5"/>
      <c r="VQ817" s="4"/>
      <c r="VR817" s="5"/>
      <c r="VS817" s="4"/>
      <c r="VT817" s="5"/>
      <c r="VU817" s="4"/>
      <c r="VV817" s="5"/>
      <c r="VW817" s="4"/>
      <c r="VX817" s="5"/>
      <c r="VY817" s="4"/>
      <c r="VZ817" s="5"/>
      <c r="WA817" s="4"/>
      <c r="WB817" s="5"/>
      <c r="WC817" s="4"/>
      <c r="WD817" s="5"/>
      <c r="WE817" s="4"/>
      <c r="WF817" s="5"/>
      <c r="WG817" s="4"/>
      <c r="WH817" s="5"/>
      <c r="WI817" s="4"/>
      <c r="WJ817" s="5"/>
      <c r="WK817" s="4"/>
      <c r="WL817" s="5"/>
      <c r="WM817" s="4"/>
      <c r="WN817" s="5"/>
      <c r="WO817" s="4"/>
      <c r="WP817" s="5"/>
      <c r="WQ817" s="4"/>
      <c r="WR817" s="5"/>
      <c r="WS817" s="4"/>
      <c r="WT817" s="5"/>
      <c r="WU817" s="4"/>
      <c r="WV817" s="5"/>
      <c r="WW817" s="4"/>
      <c r="WX817" s="5"/>
      <c r="WY817" s="4"/>
      <c r="WZ817" s="5"/>
      <c r="XA817" s="4"/>
      <c r="XB817" s="5"/>
      <c r="XC817" s="4"/>
      <c r="XD817" s="5"/>
      <c r="XE817" s="4"/>
      <c r="XF817" s="5"/>
      <c r="XG817" s="4"/>
      <c r="XH817" s="5"/>
      <c r="XI817" s="4"/>
      <c r="XJ817" s="5"/>
      <c r="XK817" s="4"/>
      <c r="XL817" s="5"/>
      <c r="XM817" s="4"/>
      <c r="XN817" s="5"/>
      <c r="XO817" s="4"/>
      <c r="XP817" s="5"/>
      <c r="XQ817" s="4"/>
      <c r="XR817" s="5"/>
      <c r="XS817" s="4"/>
      <c r="XT817" s="5"/>
      <c r="XU817" s="4"/>
      <c r="XV817" s="5"/>
      <c r="XW817" s="4"/>
      <c r="XX817" s="5"/>
      <c r="XY817" s="4"/>
      <c r="XZ817" s="5"/>
      <c r="YA817" s="4"/>
      <c r="YB817" s="5"/>
      <c r="YC817" s="4"/>
      <c r="YD817" s="5"/>
      <c r="YE817" s="4"/>
      <c r="YF817" s="5"/>
      <c r="YG817" s="4"/>
      <c r="YH817" s="5"/>
      <c r="YI817" s="4"/>
      <c r="YJ817" s="5"/>
      <c r="YK817" s="4"/>
      <c r="YL817" s="5"/>
      <c r="YM817" s="4"/>
      <c r="YN817" s="5"/>
      <c r="YO817" s="4"/>
      <c r="YP817" s="5"/>
      <c r="YQ817" s="4"/>
      <c r="YR817" s="5"/>
      <c r="YS817" s="4"/>
      <c r="YT817" s="5"/>
      <c r="YU817" s="4"/>
      <c r="YV817" s="5"/>
      <c r="YW817" s="4"/>
      <c r="YX817" s="5"/>
      <c r="YY817" s="4"/>
      <c r="YZ817" s="5"/>
      <c r="ZA817" s="4"/>
      <c r="ZB817" s="5"/>
      <c r="ZC817" s="4"/>
      <c r="ZD817" s="5"/>
      <c r="ZE817" s="4"/>
      <c r="ZF817" s="5"/>
      <c r="ZG817" s="4"/>
      <c r="ZH817" s="5"/>
      <c r="ZI817" s="4"/>
      <c r="ZJ817" s="5"/>
      <c r="ZK817" s="4"/>
      <c r="ZL817" s="5"/>
      <c r="ZM817" s="4"/>
      <c r="ZN817" s="5"/>
      <c r="ZO817" s="4"/>
      <c r="ZP817" s="5"/>
      <c r="ZQ817" s="4"/>
      <c r="ZR817" s="5"/>
      <c r="ZS817" s="4"/>
      <c r="ZT817" s="5"/>
      <c r="ZU817" s="4"/>
      <c r="ZV817" s="5"/>
      <c r="ZW817" s="4"/>
      <c r="ZX817" s="5"/>
      <c r="ZY817" s="4"/>
      <c r="ZZ817" s="5"/>
      <c r="AAA817" s="4"/>
      <c r="AAB817" s="5"/>
      <c r="AAC817" s="4"/>
      <c r="AAD817" s="5"/>
      <c r="AAE817" s="4"/>
      <c r="AAF817" s="5"/>
      <c r="AAG817" s="4"/>
      <c r="AAH817" s="5"/>
      <c r="AAI817" s="4"/>
      <c r="AAJ817" s="5"/>
      <c r="AAK817" s="4"/>
      <c r="AAL817" s="5"/>
      <c r="AAM817" s="4"/>
      <c r="AAN817" s="5"/>
      <c r="AAO817" s="4"/>
      <c r="AAP817" s="5"/>
      <c r="AAQ817" s="4"/>
      <c r="AAR817" s="5"/>
      <c r="AAS817" s="4"/>
      <c r="AAT817" s="5"/>
      <c r="AAU817" s="4"/>
      <c r="AAV817" s="5"/>
      <c r="AAW817" s="4"/>
      <c r="AAX817" s="5"/>
      <c r="AAY817" s="4"/>
      <c r="AAZ817" s="5"/>
      <c r="ABA817" s="4"/>
      <c r="ABB817" s="5"/>
      <c r="ABC817" s="4"/>
      <c r="ABD817" s="5"/>
      <c r="ABE817" s="4"/>
      <c r="ABF817" s="5"/>
      <c r="ABG817" s="4"/>
      <c r="ABH817" s="5"/>
      <c r="ABI817" s="4"/>
      <c r="ABJ817" s="5"/>
      <c r="ABK817" s="4"/>
      <c r="ABL817" s="5"/>
      <c r="ABM817" s="4"/>
      <c r="ABN817" s="5"/>
      <c r="ABO817" s="4"/>
      <c r="ABP817" s="5"/>
      <c r="ABQ817" s="4"/>
      <c r="ABR817" s="5"/>
      <c r="ABS817" s="4"/>
      <c r="ABT817" s="5"/>
      <c r="ABU817" s="4"/>
      <c r="ABV817" s="5"/>
      <c r="ABW817" s="4"/>
      <c r="ABX817" s="5"/>
      <c r="ABY817" s="4"/>
      <c r="ABZ817" s="5"/>
      <c r="ACA817" s="4"/>
      <c r="ACB817" s="5"/>
      <c r="ACC817" s="4"/>
      <c r="ACD817" s="5"/>
      <c r="ACE817" s="4"/>
      <c r="ACF817" s="5"/>
      <c r="ACG817" s="4"/>
      <c r="ACH817" s="5"/>
      <c r="ACI817" s="4"/>
      <c r="ACJ817" s="5"/>
      <c r="ACK817" s="4"/>
      <c r="ACL817" s="5"/>
      <c r="ACM817" s="4"/>
      <c r="ACN817" s="5"/>
      <c r="ACO817" s="4"/>
      <c r="ACP817" s="5"/>
      <c r="ACQ817" s="4"/>
      <c r="ACR817" s="5"/>
      <c r="ACS817" s="4"/>
      <c r="ACT817" s="5"/>
      <c r="ACU817" s="4"/>
      <c r="ACV817" s="5"/>
      <c r="ACW817" s="4"/>
      <c r="ACX817" s="5"/>
      <c r="ACY817" s="4"/>
      <c r="ACZ817" s="5"/>
      <c r="ADA817" s="4"/>
      <c r="ADB817" s="5"/>
      <c r="ADC817" s="4"/>
      <c r="ADD817" s="5"/>
      <c r="ADE817" s="4"/>
      <c r="ADF817" s="5"/>
      <c r="ADG817" s="4"/>
      <c r="ADH817" s="5"/>
      <c r="ADI817" s="4"/>
      <c r="ADJ817" s="5"/>
      <c r="ADK817" s="4"/>
      <c r="ADL817" s="5"/>
      <c r="ADM817" s="4"/>
      <c r="ADN817" s="5"/>
      <c r="ADO817" s="4"/>
      <c r="ADP817" s="5"/>
      <c r="ADQ817" s="4"/>
      <c r="ADR817" s="5"/>
      <c r="ADS817" s="4"/>
      <c r="ADT817" s="5"/>
      <c r="ADU817" s="4"/>
      <c r="ADV817" s="5"/>
      <c r="ADW817" s="4"/>
      <c r="ADX817" s="5"/>
      <c r="ADY817" s="4"/>
      <c r="ADZ817" s="5"/>
      <c r="AEA817" s="4"/>
      <c r="AEB817" s="5"/>
      <c r="AEC817" s="4"/>
      <c r="AED817" s="5"/>
      <c r="AEE817" s="4"/>
      <c r="AEF817" s="5"/>
      <c r="AEG817" s="4"/>
      <c r="AEH817" s="5"/>
      <c r="AEI817" s="4"/>
      <c r="AEJ817" s="5"/>
      <c r="AEK817" s="4"/>
      <c r="AEL817" s="5"/>
      <c r="AEM817" s="4"/>
      <c r="AEN817" s="5"/>
      <c r="AEO817" s="4"/>
      <c r="AEP817" s="5"/>
      <c r="AEQ817" s="4"/>
      <c r="AER817" s="5"/>
      <c r="AES817" s="4"/>
      <c r="AET817" s="5"/>
      <c r="AEU817" s="4"/>
      <c r="AEV817" s="5"/>
      <c r="AEW817" s="4"/>
      <c r="AEX817" s="5"/>
      <c r="AEY817" s="4"/>
      <c r="AEZ817" s="5"/>
      <c r="AFA817" s="4"/>
      <c r="AFB817" s="5"/>
      <c r="AFC817" s="4"/>
      <c r="AFD817" s="5"/>
      <c r="AFE817" s="4"/>
      <c r="AFF817" s="5"/>
      <c r="AFG817" s="4"/>
      <c r="AFH817" s="5"/>
      <c r="AFI817" s="4"/>
      <c r="AFJ817" s="5"/>
      <c r="AFK817" s="4"/>
      <c r="AFL817" s="5"/>
      <c r="AFM817" s="4"/>
      <c r="AFN817" s="5"/>
      <c r="AFO817" s="4"/>
      <c r="AFP817" s="5"/>
      <c r="AFQ817" s="4"/>
      <c r="AFR817" s="5"/>
      <c r="AFS817" s="4"/>
      <c r="AFT817" s="5"/>
      <c r="AFU817" s="4"/>
      <c r="AFV817" s="5"/>
      <c r="AFW817" s="4"/>
      <c r="AFX817" s="5"/>
      <c r="AFY817" s="4"/>
      <c r="AFZ817" s="5"/>
      <c r="AGA817" s="4"/>
      <c r="AGB817" s="5"/>
      <c r="AGC817" s="4"/>
      <c r="AGD817" s="5"/>
      <c r="AGE817" s="4"/>
      <c r="AGF817" s="5"/>
      <c r="AGG817" s="4"/>
      <c r="AGH817" s="5"/>
      <c r="AGI817" s="4"/>
      <c r="AGJ817" s="5"/>
      <c r="AGK817" s="4"/>
      <c r="AGL817" s="5"/>
      <c r="AGM817" s="4"/>
      <c r="AGN817" s="5"/>
      <c r="AGO817" s="4"/>
      <c r="AGP817" s="5"/>
      <c r="AGQ817" s="4"/>
      <c r="AGR817" s="5"/>
      <c r="AGS817" s="4"/>
      <c r="AGT817" s="5"/>
      <c r="AGU817" s="4"/>
      <c r="AGV817" s="5"/>
      <c r="AGW817" s="4"/>
      <c r="AGX817" s="5"/>
      <c r="AGY817" s="4"/>
      <c r="AGZ817" s="5"/>
      <c r="AHA817" s="4"/>
      <c r="AHB817" s="5"/>
      <c r="AHC817" s="4"/>
      <c r="AHD817" s="5"/>
      <c r="AHE817" s="4"/>
      <c r="AHF817" s="5"/>
      <c r="AHG817" s="4"/>
      <c r="AHH817" s="5"/>
      <c r="AHI817" s="4"/>
      <c r="AHJ817" s="5"/>
      <c r="AHK817" s="4"/>
      <c r="AHL817" s="5"/>
      <c r="AHM817" s="4"/>
      <c r="AHN817" s="5"/>
      <c r="AHO817" s="4"/>
      <c r="AHP817" s="5"/>
      <c r="AHQ817" s="4"/>
      <c r="AHR817" s="5"/>
      <c r="AHS817" s="4"/>
      <c r="AHT817" s="5"/>
      <c r="AHU817" s="4"/>
      <c r="AHV817" s="5"/>
      <c r="AHW817" s="4"/>
      <c r="AHX817" s="5"/>
      <c r="AHY817" s="4"/>
      <c r="AHZ817" s="5"/>
      <c r="AIA817" s="4"/>
      <c r="AIB817" s="5"/>
      <c r="AIC817" s="4"/>
      <c r="AID817" s="5"/>
      <c r="AIE817" s="4"/>
      <c r="AIF817" s="5"/>
      <c r="AIG817" s="4"/>
      <c r="AIH817" s="5"/>
      <c r="AII817" s="4"/>
      <c r="AIJ817" s="5"/>
      <c r="AIK817" s="4"/>
      <c r="AIL817" s="5"/>
      <c r="AIM817" s="4"/>
      <c r="AIN817" s="5"/>
      <c r="AIO817" s="4"/>
      <c r="AIP817" s="5"/>
      <c r="AIQ817" s="4"/>
      <c r="AIR817" s="5"/>
      <c r="AIS817" s="4"/>
      <c r="AIT817" s="5"/>
      <c r="AIU817" s="4"/>
      <c r="AIV817" s="5"/>
      <c r="AIW817" s="4"/>
      <c r="AIX817" s="5"/>
      <c r="AIY817" s="4"/>
      <c r="AIZ817" s="5"/>
      <c r="AJA817" s="4"/>
      <c r="AJB817" s="5"/>
      <c r="AJC817" s="4"/>
      <c r="AJD817" s="5"/>
      <c r="AJE817" s="4"/>
      <c r="AJF817" s="5"/>
      <c r="AJG817" s="4"/>
      <c r="AJH817" s="5"/>
      <c r="AJI817" s="4"/>
      <c r="AJJ817" s="5"/>
      <c r="AJK817" s="4"/>
      <c r="AJL817" s="5"/>
      <c r="AJM817" s="4"/>
      <c r="AJN817" s="5"/>
      <c r="AJO817" s="4"/>
      <c r="AJP817" s="5"/>
      <c r="AJQ817" s="4"/>
      <c r="AJR817" s="5"/>
      <c r="AJS817" s="4"/>
      <c r="AJT817" s="5"/>
      <c r="AJU817" s="4"/>
      <c r="AJV817" s="5"/>
      <c r="AJW817" s="4"/>
      <c r="AJX817" s="5"/>
      <c r="AJY817" s="4"/>
      <c r="AJZ817" s="5"/>
      <c r="AKA817" s="4"/>
      <c r="AKB817" s="5"/>
      <c r="AKC817" s="4"/>
      <c r="AKD817" s="5"/>
      <c r="AKE817" s="4"/>
      <c r="AKF817" s="5"/>
      <c r="AKG817" s="4"/>
      <c r="AKH817" s="5"/>
      <c r="AKI817" s="4"/>
      <c r="AKJ817" s="5"/>
      <c r="AKK817" s="4"/>
      <c r="AKL817" s="5"/>
      <c r="AKM817" s="4"/>
      <c r="AKN817" s="5"/>
      <c r="AKO817" s="4"/>
      <c r="AKP817" s="5"/>
      <c r="AKQ817" s="4"/>
      <c r="AKR817" s="5"/>
      <c r="AKS817" s="4"/>
      <c r="AKT817" s="5"/>
      <c r="AKU817" s="4"/>
      <c r="AKV817" s="5"/>
      <c r="AKW817" s="4"/>
      <c r="AKX817" s="5"/>
      <c r="AKY817" s="4"/>
      <c r="AKZ817" s="5"/>
      <c r="ALA817" s="4"/>
      <c r="ALB817" s="5"/>
      <c r="ALC817" s="4"/>
      <c r="ALD817" s="5"/>
      <c r="ALE817" s="4"/>
      <c r="ALF817" s="5"/>
      <c r="ALG817" s="4"/>
      <c r="ALH817" s="5"/>
      <c r="ALI817" s="4"/>
      <c r="ALJ817" s="5"/>
      <c r="ALK817" s="4"/>
      <c r="ALL817" s="5"/>
      <c r="ALM817" s="4"/>
      <c r="ALN817" s="5"/>
      <c r="ALO817" s="4"/>
      <c r="ALP817" s="5"/>
      <c r="ALQ817" s="4"/>
      <c r="ALR817" s="5"/>
      <c r="ALS817" s="4"/>
      <c r="ALT817" s="5"/>
      <c r="ALU817" s="4"/>
      <c r="ALV817" s="5"/>
      <c r="ALW817" s="4"/>
      <c r="ALX817" s="5"/>
      <c r="ALY817" s="4"/>
      <c r="ALZ817" s="5"/>
      <c r="AMA817" s="4"/>
      <c r="AMB817" s="5"/>
      <c r="AMC817" s="4"/>
      <c r="AMD817" s="5"/>
      <c r="AME817" s="4"/>
      <c r="AMF817" s="5"/>
      <c r="AMG817" s="4"/>
      <c r="AMH817" s="5"/>
      <c r="AMI817" s="4"/>
      <c r="AMJ817" s="5"/>
      <c r="AMK817" s="4"/>
      <c r="AML817" s="5"/>
      <c r="AMM817" s="4"/>
      <c r="AMN817" s="5"/>
      <c r="AMO817" s="4"/>
      <c r="AMP817" s="5"/>
      <c r="AMQ817" s="4"/>
      <c r="AMR817" s="5"/>
      <c r="AMS817" s="4"/>
      <c r="AMT817" s="5"/>
      <c r="AMU817" s="4"/>
      <c r="AMV817" s="5"/>
      <c r="AMW817" s="4"/>
      <c r="AMX817" s="5"/>
      <c r="AMY817" s="4"/>
      <c r="AMZ817" s="5"/>
      <c r="ANA817" s="4"/>
      <c r="ANB817" s="5"/>
      <c r="ANC817" s="4"/>
      <c r="AND817" s="5"/>
      <c r="ANE817" s="4"/>
      <c r="ANF817" s="5"/>
      <c r="ANG817" s="4"/>
      <c r="ANH817" s="5"/>
      <c r="ANI817" s="4"/>
      <c r="ANJ817" s="5"/>
      <c r="ANK817" s="4"/>
      <c r="ANL817" s="5"/>
      <c r="ANM817" s="4"/>
      <c r="ANN817" s="5"/>
      <c r="ANO817" s="4"/>
      <c r="ANP817" s="5"/>
      <c r="ANQ817" s="4"/>
      <c r="ANR817" s="5"/>
      <c r="ANS817" s="4"/>
      <c r="ANT817" s="5"/>
      <c r="ANU817" s="4"/>
      <c r="ANV817" s="5"/>
      <c r="ANW817" s="4"/>
      <c r="ANX817" s="5"/>
      <c r="ANY817" s="4"/>
      <c r="ANZ817" s="5"/>
      <c r="AOA817" s="4"/>
      <c r="AOB817" s="5"/>
      <c r="AOC817" s="4"/>
      <c r="AOD817" s="5"/>
      <c r="AOE817" s="4"/>
      <c r="AOF817" s="5"/>
      <c r="AOG817" s="4"/>
      <c r="AOH817" s="5"/>
      <c r="AOI817" s="4"/>
      <c r="AOJ817" s="5"/>
      <c r="AOK817" s="4"/>
      <c r="AOL817" s="5"/>
      <c r="AOM817" s="4"/>
      <c r="AON817" s="5"/>
      <c r="AOO817" s="4"/>
      <c r="AOP817" s="5"/>
      <c r="AOQ817" s="4"/>
      <c r="AOR817" s="5"/>
      <c r="AOS817" s="4"/>
      <c r="AOT817" s="5"/>
      <c r="AOU817" s="4"/>
      <c r="AOV817" s="5"/>
      <c r="AOW817" s="4"/>
      <c r="AOX817" s="5"/>
      <c r="AOY817" s="4"/>
      <c r="AOZ817" s="5"/>
      <c r="APA817" s="4"/>
      <c r="APB817" s="5"/>
      <c r="APC817" s="4"/>
      <c r="APD817" s="5"/>
      <c r="APE817" s="4"/>
      <c r="APF817" s="5"/>
      <c r="APG817" s="4"/>
      <c r="APH817" s="5"/>
      <c r="API817" s="4"/>
      <c r="APJ817" s="5"/>
      <c r="APK817" s="4"/>
      <c r="APL817" s="5"/>
      <c r="APM817" s="4"/>
      <c r="APN817" s="5"/>
      <c r="APO817" s="4"/>
      <c r="APP817" s="5"/>
      <c r="APQ817" s="4"/>
      <c r="APR817" s="5"/>
      <c r="APS817" s="4"/>
      <c r="APT817" s="5"/>
      <c r="APU817" s="4"/>
      <c r="APV817" s="5"/>
      <c r="APW817" s="4"/>
      <c r="APX817" s="5"/>
      <c r="APY817" s="4"/>
      <c r="APZ817" s="5"/>
      <c r="AQA817" s="4"/>
      <c r="AQB817" s="5"/>
      <c r="AQC817" s="4"/>
      <c r="AQD817" s="5"/>
      <c r="AQE817" s="4"/>
      <c r="AQF817" s="5"/>
      <c r="AQG817" s="4"/>
      <c r="AQH817" s="5"/>
      <c r="AQI817" s="4"/>
      <c r="AQJ817" s="5"/>
      <c r="AQK817" s="4"/>
      <c r="AQL817" s="5"/>
      <c r="AQM817" s="4"/>
      <c r="AQN817" s="5"/>
      <c r="AQO817" s="4"/>
      <c r="AQP817" s="5"/>
      <c r="AQQ817" s="4"/>
      <c r="AQR817" s="5"/>
      <c r="AQS817" s="4"/>
      <c r="AQT817" s="5"/>
      <c r="AQU817" s="4"/>
      <c r="AQV817" s="5"/>
      <c r="AQW817" s="4"/>
      <c r="AQX817" s="5"/>
      <c r="AQY817" s="4"/>
      <c r="AQZ817" s="5"/>
      <c r="ARA817" s="4"/>
      <c r="ARB817" s="5"/>
      <c r="ARC817" s="4"/>
      <c r="ARD817" s="5"/>
      <c r="ARE817" s="4"/>
      <c r="ARF817" s="5"/>
      <c r="ARG817" s="4"/>
      <c r="ARH817" s="5"/>
      <c r="ARI817" s="4"/>
      <c r="ARJ817" s="5"/>
      <c r="ARK817" s="4"/>
      <c r="ARL817" s="5"/>
      <c r="ARM817" s="4"/>
      <c r="ARN817" s="5"/>
      <c r="ARO817" s="4"/>
      <c r="ARP817" s="5"/>
      <c r="ARQ817" s="4"/>
      <c r="ARR817" s="5"/>
      <c r="ARS817" s="4"/>
      <c r="ART817" s="5"/>
      <c r="ARU817" s="4"/>
      <c r="ARV817" s="5"/>
      <c r="ARW817" s="4"/>
      <c r="ARX817" s="5"/>
      <c r="ARY817" s="4"/>
      <c r="ARZ817" s="5"/>
      <c r="ASA817" s="4"/>
      <c r="ASB817" s="5"/>
      <c r="ASC817" s="4"/>
      <c r="ASD817" s="5"/>
      <c r="ASE817" s="4"/>
      <c r="ASF817" s="5"/>
      <c r="ASG817" s="4"/>
      <c r="ASH817" s="5"/>
      <c r="ASI817" s="4"/>
      <c r="ASJ817" s="5"/>
      <c r="ASK817" s="4"/>
      <c r="ASL817" s="5"/>
      <c r="ASM817" s="4"/>
      <c r="ASN817" s="5"/>
      <c r="ASO817" s="4"/>
      <c r="ASP817" s="5"/>
      <c r="ASQ817" s="4"/>
      <c r="ASR817" s="5"/>
      <c r="ASS817" s="4"/>
      <c r="AST817" s="5"/>
      <c r="ASU817" s="4"/>
      <c r="ASV817" s="5"/>
      <c r="ASW817" s="4"/>
      <c r="ASX817" s="5"/>
      <c r="ASY817" s="4"/>
      <c r="ASZ817" s="5"/>
      <c r="ATA817" s="4"/>
      <c r="ATB817" s="5"/>
      <c r="ATC817" s="4"/>
      <c r="ATD817" s="5"/>
      <c r="ATE817" s="4"/>
      <c r="ATF817" s="5"/>
      <c r="ATG817" s="4"/>
      <c r="ATH817" s="5"/>
      <c r="ATI817" s="4"/>
      <c r="ATJ817" s="5"/>
      <c r="ATK817" s="4"/>
      <c r="ATL817" s="5"/>
      <c r="ATM817" s="4"/>
      <c r="ATN817" s="5"/>
      <c r="ATO817" s="4"/>
      <c r="ATP817" s="5"/>
      <c r="ATQ817" s="4"/>
      <c r="ATR817" s="5"/>
      <c r="ATS817" s="4"/>
      <c r="ATT817" s="5"/>
      <c r="ATU817" s="4"/>
      <c r="ATV817" s="5"/>
      <c r="ATW817" s="4"/>
      <c r="ATX817" s="5"/>
      <c r="ATY817" s="4"/>
      <c r="ATZ817" s="5"/>
      <c r="AUA817" s="4"/>
      <c r="AUB817" s="5"/>
      <c r="AUC817" s="4"/>
      <c r="AUD817" s="5"/>
      <c r="AUE817" s="4"/>
      <c r="AUF817" s="5"/>
      <c r="AUG817" s="4"/>
      <c r="AUH817" s="5"/>
      <c r="AUI817" s="4"/>
      <c r="AUJ817" s="5"/>
      <c r="AUK817" s="4"/>
      <c r="AUL817" s="5"/>
      <c r="AUM817" s="4"/>
      <c r="AUN817" s="5"/>
      <c r="AUO817" s="4"/>
      <c r="AUP817" s="5"/>
      <c r="AUQ817" s="4"/>
      <c r="AUR817" s="5"/>
      <c r="AUS817" s="4"/>
      <c r="AUT817" s="5"/>
      <c r="AUU817" s="4"/>
      <c r="AUV817" s="5"/>
      <c r="AUW817" s="4"/>
      <c r="AUX817" s="5"/>
      <c r="AUY817" s="4"/>
      <c r="AUZ817" s="5"/>
      <c r="AVA817" s="4"/>
      <c r="AVB817" s="5"/>
      <c r="AVC817" s="4"/>
      <c r="AVD817" s="5"/>
      <c r="AVE817" s="4"/>
      <c r="AVF817" s="5"/>
      <c r="AVG817" s="4"/>
      <c r="AVH817" s="5"/>
      <c r="AVI817" s="4"/>
      <c r="AVJ817" s="5"/>
      <c r="AVK817" s="4"/>
      <c r="AVL817" s="5"/>
      <c r="AVM817" s="4"/>
      <c r="AVN817" s="5"/>
      <c r="AVO817" s="4"/>
      <c r="AVP817" s="5"/>
      <c r="AVQ817" s="4"/>
      <c r="AVR817" s="5"/>
      <c r="AVS817" s="4"/>
      <c r="AVT817" s="5"/>
      <c r="AVU817" s="4"/>
      <c r="AVV817" s="5"/>
      <c r="AVW817" s="4"/>
      <c r="AVX817" s="5"/>
      <c r="AVY817" s="4"/>
      <c r="AVZ817" s="5"/>
      <c r="AWA817" s="4"/>
      <c r="AWB817" s="5"/>
      <c r="AWC817" s="4"/>
      <c r="AWD817" s="5"/>
      <c r="AWE817" s="4"/>
      <c r="AWF817" s="5"/>
      <c r="AWG817" s="4"/>
      <c r="AWH817" s="5"/>
      <c r="AWI817" s="4"/>
      <c r="AWJ817" s="5"/>
      <c r="AWK817" s="4"/>
      <c r="AWL817" s="5"/>
      <c r="AWM817" s="4"/>
      <c r="AWN817" s="5"/>
      <c r="AWO817" s="4"/>
      <c r="AWP817" s="5"/>
      <c r="AWQ817" s="4"/>
      <c r="AWR817" s="5"/>
      <c r="AWS817" s="4"/>
      <c r="AWT817" s="5"/>
      <c r="AWU817" s="4"/>
      <c r="AWV817" s="5"/>
      <c r="AWW817" s="4"/>
      <c r="AWX817" s="5"/>
      <c r="AWY817" s="4"/>
      <c r="AWZ817" s="5"/>
      <c r="AXA817" s="4"/>
      <c r="AXB817" s="5"/>
      <c r="AXC817" s="4"/>
      <c r="AXD817" s="5"/>
      <c r="AXE817" s="4"/>
      <c r="AXF817" s="5"/>
      <c r="AXG817" s="4"/>
      <c r="AXH817" s="5"/>
      <c r="AXI817" s="4"/>
      <c r="AXJ817" s="5"/>
      <c r="AXK817" s="4"/>
      <c r="AXL817" s="5"/>
      <c r="AXM817" s="4"/>
      <c r="AXN817" s="5"/>
      <c r="AXO817" s="4"/>
      <c r="AXP817" s="5"/>
      <c r="AXQ817" s="4"/>
      <c r="AXR817" s="5"/>
      <c r="AXS817" s="4"/>
      <c r="AXT817" s="5"/>
      <c r="AXU817" s="4"/>
      <c r="AXV817" s="5"/>
      <c r="AXW817" s="4"/>
      <c r="AXX817" s="5"/>
      <c r="AXY817" s="4"/>
      <c r="AXZ817" s="5"/>
      <c r="AYA817" s="4"/>
      <c r="AYB817" s="5"/>
      <c r="AYC817" s="4"/>
      <c r="AYD817" s="5"/>
      <c r="AYE817" s="4"/>
      <c r="AYF817" s="5"/>
      <c r="AYG817" s="4"/>
      <c r="AYH817" s="5"/>
      <c r="AYI817" s="4"/>
      <c r="AYJ817" s="5"/>
      <c r="AYK817" s="4"/>
      <c r="AYL817" s="5"/>
      <c r="AYM817" s="4"/>
      <c r="AYN817" s="5"/>
      <c r="AYO817" s="4"/>
      <c r="AYP817" s="5"/>
      <c r="AYQ817" s="4"/>
      <c r="AYR817" s="5"/>
      <c r="AYS817" s="4"/>
      <c r="AYT817" s="5"/>
      <c r="AYU817" s="4"/>
      <c r="AYV817" s="5"/>
      <c r="AYW817" s="4"/>
      <c r="AYX817" s="5"/>
      <c r="AYY817" s="4"/>
      <c r="AYZ817" s="5"/>
      <c r="AZA817" s="4"/>
      <c r="AZB817" s="5"/>
      <c r="AZC817" s="4"/>
      <c r="AZD817" s="5"/>
      <c r="AZE817" s="4"/>
      <c r="AZF817" s="5"/>
      <c r="AZG817" s="4"/>
      <c r="AZH817" s="5"/>
      <c r="AZI817" s="4"/>
      <c r="AZJ817" s="5"/>
      <c r="AZK817" s="4"/>
      <c r="AZL817" s="5"/>
      <c r="AZM817" s="4"/>
      <c r="AZN817" s="5"/>
      <c r="AZO817" s="4"/>
      <c r="AZP817" s="5"/>
      <c r="AZQ817" s="4"/>
      <c r="AZR817" s="5"/>
      <c r="AZS817" s="4"/>
      <c r="AZT817" s="5"/>
      <c r="AZU817" s="4"/>
      <c r="AZV817" s="5"/>
      <c r="AZW817" s="4"/>
      <c r="AZX817" s="5"/>
      <c r="AZY817" s="4"/>
      <c r="AZZ817" s="5"/>
      <c r="BAA817" s="4"/>
      <c r="BAB817" s="5"/>
      <c r="BAC817" s="4"/>
      <c r="BAD817" s="5"/>
      <c r="BAE817" s="4"/>
      <c r="BAF817" s="5"/>
      <c r="BAG817" s="4"/>
      <c r="BAH817" s="5"/>
      <c r="BAI817" s="4"/>
      <c r="BAJ817" s="5"/>
      <c r="BAK817" s="4"/>
      <c r="BAL817" s="5"/>
      <c r="BAM817" s="4"/>
      <c r="BAN817" s="5"/>
      <c r="BAO817" s="4"/>
      <c r="BAP817" s="5"/>
      <c r="BAQ817" s="4"/>
      <c r="BAR817" s="5"/>
      <c r="BAS817" s="4"/>
      <c r="BAT817" s="5"/>
      <c r="BAU817" s="4"/>
      <c r="BAV817" s="5"/>
      <c r="BAW817" s="4"/>
      <c r="BAX817" s="5"/>
      <c r="BAY817" s="4"/>
      <c r="BAZ817" s="5"/>
      <c r="BBA817" s="4"/>
      <c r="BBB817" s="5"/>
      <c r="BBC817" s="4"/>
      <c r="BBD817" s="5"/>
      <c r="BBE817" s="4"/>
      <c r="BBF817" s="5"/>
      <c r="BBG817" s="4"/>
      <c r="BBH817" s="5"/>
      <c r="BBI817" s="4"/>
      <c r="BBJ817" s="5"/>
      <c r="BBK817" s="4"/>
      <c r="BBL817" s="5"/>
      <c r="BBM817" s="4"/>
      <c r="BBN817" s="5"/>
      <c r="BBO817" s="4"/>
      <c r="BBP817" s="5"/>
      <c r="BBQ817" s="4"/>
      <c r="BBR817" s="5"/>
      <c r="BBS817" s="4"/>
      <c r="BBT817" s="5"/>
      <c r="BBU817" s="4"/>
      <c r="BBV817" s="5"/>
      <c r="BBW817" s="4"/>
      <c r="BBX817" s="5"/>
      <c r="BBY817" s="4"/>
      <c r="BBZ817" s="5"/>
      <c r="BCA817" s="4"/>
      <c r="BCB817" s="5"/>
      <c r="BCC817" s="4"/>
      <c r="BCD817" s="5"/>
      <c r="BCE817" s="4"/>
      <c r="BCF817" s="5"/>
      <c r="BCG817" s="4"/>
      <c r="BCH817" s="5"/>
      <c r="BCI817" s="4"/>
      <c r="BCJ817" s="5"/>
      <c r="BCK817" s="4"/>
      <c r="BCL817" s="5"/>
      <c r="BCM817" s="4"/>
      <c r="BCN817" s="5"/>
      <c r="BCO817" s="4"/>
      <c r="BCP817" s="5"/>
      <c r="BCQ817" s="4"/>
      <c r="BCR817" s="5"/>
      <c r="BCS817" s="4"/>
      <c r="BCT817" s="5"/>
      <c r="BCU817" s="4"/>
      <c r="BCV817" s="5"/>
      <c r="BCW817" s="4"/>
      <c r="BCX817" s="5"/>
      <c r="BCY817" s="4"/>
      <c r="BCZ817" s="5"/>
      <c r="BDA817" s="4"/>
      <c r="BDB817" s="5"/>
      <c r="BDC817" s="4"/>
      <c r="BDD817" s="5"/>
      <c r="BDE817" s="4"/>
      <c r="BDF817" s="5"/>
      <c r="BDG817" s="4"/>
      <c r="BDH817" s="5"/>
      <c r="BDI817" s="4"/>
      <c r="BDJ817" s="5"/>
      <c r="BDK817" s="4"/>
      <c r="BDL817" s="5"/>
      <c r="BDM817" s="4"/>
      <c r="BDN817" s="5"/>
      <c r="BDO817" s="4"/>
      <c r="BDP817" s="5"/>
      <c r="BDQ817" s="4"/>
      <c r="BDR817" s="5"/>
      <c r="BDS817" s="4"/>
      <c r="BDT817" s="5"/>
      <c r="BDU817" s="4"/>
      <c r="BDV817" s="5"/>
      <c r="BDW817" s="4"/>
      <c r="BDX817" s="5"/>
      <c r="BDY817" s="4"/>
      <c r="BDZ817" s="5"/>
      <c r="BEA817" s="4"/>
      <c r="BEB817" s="5"/>
      <c r="BEC817" s="4"/>
      <c r="BED817" s="5"/>
      <c r="BEE817" s="4"/>
      <c r="BEF817" s="5"/>
      <c r="BEG817" s="4"/>
      <c r="BEH817" s="5"/>
      <c r="BEI817" s="4"/>
      <c r="BEJ817" s="5"/>
      <c r="BEK817" s="4"/>
      <c r="BEL817" s="5"/>
      <c r="BEM817" s="4"/>
      <c r="BEN817" s="5"/>
      <c r="BEO817" s="4"/>
      <c r="BEP817" s="5"/>
      <c r="BEQ817" s="4"/>
      <c r="BER817" s="5"/>
      <c r="BES817" s="4"/>
      <c r="BET817" s="5"/>
      <c r="BEU817" s="4"/>
      <c r="BEV817" s="5"/>
      <c r="BEW817" s="4"/>
      <c r="BEX817" s="5"/>
      <c r="BEY817" s="4"/>
      <c r="BEZ817" s="5"/>
      <c r="BFA817" s="4"/>
      <c r="BFB817" s="5"/>
      <c r="BFC817" s="4"/>
      <c r="BFD817" s="5"/>
      <c r="BFE817" s="4"/>
      <c r="BFF817" s="5"/>
      <c r="BFG817" s="4"/>
      <c r="BFH817" s="5"/>
      <c r="BFI817" s="4"/>
      <c r="BFJ817" s="5"/>
      <c r="BFK817" s="4"/>
      <c r="BFL817" s="5"/>
      <c r="BFM817" s="4"/>
      <c r="BFN817" s="5"/>
      <c r="BFO817" s="4"/>
      <c r="BFP817" s="5"/>
      <c r="BFQ817" s="4"/>
      <c r="BFR817" s="5"/>
      <c r="BFS817" s="4"/>
      <c r="BFT817" s="5"/>
      <c r="BFU817" s="4"/>
      <c r="BFV817" s="5"/>
      <c r="BFW817" s="4"/>
      <c r="BFX817" s="5"/>
      <c r="BFY817" s="4"/>
      <c r="BFZ817" s="5"/>
      <c r="BGA817" s="4"/>
      <c r="BGB817" s="5"/>
      <c r="BGC817" s="4"/>
      <c r="BGD817" s="5"/>
      <c r="BGE817" s="4"/>
      <c r="BGF817" s="5"/>
      <c r="BGG817" s="4"/>
      <c r="BGH817" s="5"/>
      <c r="BGI817" s="4"/>
      <c r="BGJ817" s="5"/>
      <c r="BGK817" s="4"/>
      <c r="BGL817" s="5"/>
      <c r="BGM817" s="4"/>
      <c r="BGN817" s="5"/>
      <c r="BGO817" s="4"/>
      <c r="BGP817" s="5"/>
      <c r="BGQ817" s="4"/>
      <c r="BGR817" s="5"/>
      <c r="BGS817" s="4"/>
      <c r="BGT817" s="5"/>
      <c r="BGU817" s="4"/>
      <c r="BGV817" s="5"/>
      <c r="BGW817" s="4"/>
      <c r="BGX817" s="5"/>
      <c r="BGY817" s="4"/>
      <c r="BGZ817" s="5"/>
      <c r="BHA817" s="4"/>
      <c r="BHB817" s="5"/>
      <c r="BHC817" s="4"/>
      <c r="BHD817" s="5"/>
      <c r="BHE817" s="4"/>
      <c r="BHF817" s="5"/>
      <c r="BHG817" s="4"/>
      <c r="BHH817" s="5"/>
      <c r="BHI817" s="4"/>
      <c r="BHJ817" s="5"/>
      <c r="BHK817" s="4"/>
      <c r="BHL817" s="5"/>
      <c r="BHM817" s="4"/>
      <c r="BHN817" s="5"/>
      <c r="BHO817" s="4"/>
      <c r="BHP817" s="5"/>
      <c r="BHQ817" s="4"/>
      <c r="BHR817" s="5"/>
      <c r="BHS817" s="4"/>
      <c r="BHT817" s="5"/>
      <c r="BHU817" s="4"/>
      <c r="BHV817" s="5"/>
      <c r="BHW817" s="4"/>
      <c r="BHX817" s="5"/>
      <c r="BHY817" s="4"/>
      <c r="BHZ817" s="5"/>
      <c r="BIA817" s="4"/>
      <c r="BIB817" s="5"/>
      <c r="BIC817" s="4"/>
      <c r="BID817" s="5"/>
      <c r="BIE817" s="4"/>
      <c r="BIF817" s="5"/>
      <c r="BIG817" s="4"/>
      <c r="BIH817" s="5"/>
      <c r="BII817" s="4"/>
      <c r="BIJ817" s="5"/>
      <c r="BIK817" s="4"/>
      <c r="BIL817" s="5"/>
      <c r="BIM817" s="4"/>
      <c r="BIN817" s="5"/>
      <c r="BIO817" s="4"/>
      <c r="BIP817" s="5"/>
      <c r="BIQ817" s="4"/>
      <c r="BIR817" s="5"/>
      <c r="BIS817" s="4"/>
      <c r="BIT817" s="5"/>
      <c r="BIU817" s="4"/>
      <c r="BIV817" s="5"/>
      <c r="BIW817" s="4"/>
      <c r="BIX817" s="5"/>
      <c r="BIY817" s="4"/>
      <c r="BIZ817" s="5"/>
      <c r="BJA817" s="4"/>
      <c r="BJB817" s="5"/>
      <c r="BJC817" s="4"/>
      <c r="BJD817" s="5"/>
      <c r="BJE817" s="4"/>
      <c r="BJF817" s="5"/>
      <c r="BJG817" s="4"/>
      <c r="BJH817" s="5"/>
      <c r="BJI817" s="4"/>
      <c r="BJJ817" s="5"/>
      <c r="BJK817" s="4"/>
      <c r="BJL817" s="5"/>
      <c r="BJM817" s="4"/>
      <c r="BJN817" s="5"/>
      <c r="BJO817" s="4"/>
      <c r="BJP817" s="5"/>
      <c r="BJQ817" s="4"/>
      <c r="BJR817" s="5"/>
      <c r="BJS817" s="4"/>
      <c r="BJT817" s="5"/>
      <c r="BJU817" s="4"/>
      <c r="BJV817" s="5"/>
      <c r="BJW817" s="4"/>
      <c r="BJX817" s="5"/>
      <c r="BJY817" s="4"/>
      <c r="BJZ817" s="5"/>
      <c r="BKA817" s="4"/>
      <c r="BKB817" s="5"/>
      <c r="BKC817" s="4"/>
      <c r="BKD817" s="5"/>
      <c r="BKE817" s="4"/>
      <c r="BKF817" s="5"/>
      <c r="BKG817" s="4"/>
      <c r="BKH817" s="5"/>
      <c r="BKI817" s="4"/>
      <c r="BKJ817" s="5"/>
      <c r="BKK817" s="4"/>
      <c r="BKL817" s="5"/>
      <c r="BKM817" s="4"/>
      <c r="BKN817" s="5"/>
      <c r="BKO817" s="4"/>
      <c r="BKP817" s="5"/>
      <c r="BKQ817" s="4"/>
      <c r="BKR817" s="5"/>
      <c r="BKS817" s="4"/>
      <c r="BKT817" s="5"/>
      <c r="BKU817" s="4"/>
      <c r="BKV817" s="5"/>
      <c r="BKW817" s="4"/>
      <c r="BKX817" s="5"/>
      <c r="BKY817" s="4"/>
      <c r="BKZ817" s="5"/>
      <c r="BLA817" s="4"/>
      <c r="BLB817" s="5"/>
      <c r="BLC817" s="4"/>
      <c r="BLD817" s="5"/>
      <c r="BLE817" s="4"/>
      <c r="BLF817" s="5"/>
      <c r="BLG817" s="4"/>
      <c r="BLH817" s="5"/>
      <c r="BLI817" s="4"/>
      <c r="BLJ817" s="5"/>
      <c r="BLK817" s="4"/>
      <c r="BLL817" s="5"/>
      <c r="BLM817" s="4"/>
      <c r="BLN817" s="5"/>
      <c r="BLO817" s="4"/>
      <c r="BLP817" s="5"/>
      <c r="BLQ817" s="4"/>
      <c r="BLR817" s="5"/>
      <c r="BLS817" s="4"/>
      <c r="BLT817" s="5"/>
      <c r="BLU817" s="4"/>
      <c r="BLV817" s="5"/>
      <c r="BLW817" s="4"/>
      <c r="BLX817" s="5"/>
      <c r="BLY817" s="4"/>
      <c r="BLZ817" s="5"/>
      <c r="BMA817" s="4"/>
      <c r="BMB817" s="5"/>
      <c r="BMC817" s="4"/>
      <c r="BMD817" s="5"/>
      <c r="BME817" s="4"/>
      <c r="BMF817" s="5"/>
      <c r="BMG817" s="4"/>
      <c r="BMH817" s="5"/>
      <c r="BMI817" s="4"/>
      <c r="BMJ817" s="5"/>
      <c r="BMK817" s="4"/>
      <c r="BML817" s="5"/>
      <c r="BMM817" s="4"/>
      <c r="BMN817" s="5"/>
      <c r="BMO817" s="4"/>
      <c r="BMP817" s="5"/>
      <c r="BMQ817" s="4"/>
      <c r="BMR817" s="5"/>
      <c r="BMS817" s="4"/>
      <c r="BMT817" s="5"/>
      <c r="BMU817" s="4"/>
      <c r="BMV817" s="5"/>
      <c r="BMW817" s="4"/>
      <c r="BMX817" s="5"/>
      <c r="BMY817" s="4"/>
      <c r="BMZ817" s="5"/>
      <c r="BNA817" s="4"/>
      <c r="BNB817" s="5"/>
      <c r="BNC817" s="4"/>
      <c r="BND817" s="5"/>
      <c r="BNE817" s="4"/>
      <c r="BNF817" s="5"/>
      <c r="BNG817" s="4"/>
      <c r="BNH817" s="5"/>
      <c r="BNI817" s="4"/>
      <c r="BNJ817" s="5"/>
      <c r="BNK817" s="4"/>
      <c r="BNL817" s="5"/>
      <c r="BNM817" s="4"/>
      <c r="BNN817" s="5"/>
      <c r="BNO817" s="4"/>
      <c r="BNP817" s="5"/>
      <c r="BNQ817" s="4"/>
      <c r="BNR817" s="5"/>
      <c r="BNS817" s="4"/>
      <c r="BNT817" s="5"/>
      <c r="BNU817" s="4"/>
      <c r="BNV817" s="5"/>
      <c r="BNW817" s="4"/>
      <c r="BNX817" s="5"/>
      <c r="BNY817" s="4"/>
      <c r="BNZ817" s="5"/>
      <c r="BOA817" s="4"/>
      <c r="BOB817" s="5"/>
      <c r="BOC817" s="4"/>
      <c r="BOD817" s="5"/>
      <c r="BOE817" s="4"/>
      <c r="BOF817" s="5"/>
      <c r="BOG817" s="4"/>
      <c r="BOH817" s="5"/>
      <c r="BOI817" s="4"/>
      <c r="BOJ817" s="5"/>
      <c r="BOK817" s="4"/>
      <c r="BOL817" s="5"/>
      <c r="BOM817" s="4"/>
      <c r="BON817" s="5"/>
      <c r="BOO817" s="4"/>
      <c r="BOP817" s="5"/>
      <c r="BOQ817" s="4"/>
      <c r="BOR817" s="5"/>
      <c r="BOS817" s="4"/>
      <c r="BOT817" s="5"/>
      <c r="BOU817" s="4"/>
      <c r="BOV817" s="5"/>
      <c r="BOW817" s="4"/>
      <c r="BOX817" s="5"/>
      <c r="BOY817" s="4"/>
      <c r="BOZ817" s="5"/>
      <c r="BPA817" s="4"/>
      <c r="BPB817" s="5"/>
      <c r="BPC817" s="4"/>
      <c r="BPD817" s="5"/>
      <c r="BPE817" s="4"/>
      <c r="BPF817" s="5"/>
      <c r="BPG817" s="4"/>
      <c r="BPH817" s="5"/>
      <c r="BPI817" s="4"/>
      <c r="BPJ817" s="5"/>
      <c r="BPK817" s="4"/>
      <c r="BPL817" s="5"/>
      <c r="BPM817" s="4"/>
      <c r="BPN817" s="5"/>
      <c r="BPO817" s="4"/>
      <c r="BPP817" s="5"/>
      <c r="BPQ817" s="4"/>
      <c r="BPR817" s="5"/>
      <c r="BPS817" s="4"/>
      <c r="BPT817" s="5"/>
      <c r="BPU817" s="4"/>
      <c r="BPV817" s="5"/>
      <c r="BPW817" s="4"/>
      <c r="BPX817" s="5"/>
      <c r="BPY817" s="4"/>
      <c r="BPZ817" s="5"/>
      <c r="BQA817" s="4"/>
      <c r="BQB817" s="5"/>
      <c r="BQC817" s="4"/>
      <c r="BQD817" s="5"/>
      <c r="BQE817" s="4"/>
      <c r="BQF817" s="5"/>
      <c r="BQG817" s="4"/>
      <c r="BQH817" s="5"/>
      <c r="BQI817" s="4"/>
      <c r="BQJ817" s="5"/>
      <c r="BQK817" s="4"/>
      <c r="BQL817" s="5"/>
      <c r="BQM817" s="4"/>
      <c r="BQN817" s="5"/>
      <c r="BQO817" s="4"/>
      <c r="BQP817" s="5"/>
      <c r="BQQ817" s="4"/>
      <c r="BQR817" s="5"/>
      <c r="BQS817" s="4"/>
      <c r="BQT817" s="5"/>
      <c r="BQU817" s="4"/>
      <c r="BQV817" s="5"/>
      <c r="BQW817" s="4"/>
      <c r="BQX817" s="5"/>
      <c r="BQY817" s="4"/>
      <c r="BQZ817" s="5"/>
      <c r="BRA817" s="4"/>
      <c r="BRB817" s="5"/>
      <c r="BRC817" s="4"/>
      <c r="BRD817" s="5"/>
      <c r="BRE817" s="4"/>
      <c r="BRF817" s="5"/>
      <c r="BRG817" s="4"/>
      <c r="BRH817" s="5"/>
      <c r="BRI817" s="4"/>
      <c r="BRJ817" s="5"/>
      <c r="BRK817" s="4"/>
      <c r="BRL817" s="5"/>
      <c r="BRM817" s="4"/>
      <c r="BRN817" s="5"/>
      <c r="BRO817" s="4"/>
      <c r="BRP817" s="5"/>
      <c r="BRQ817" s="4"/>
      <c r="BRR817" s="5"/>
      <c r="BRS817" s="4"/>
      <c r="BRT817" s="5"/>
      <c r="BRU817" s="4"/>
      <c r="BRV817" s="5"/>
      <c r="BRW817" s="4"/>
      <c r="BRX817" s="5"/>
      <c r="BRY817" s="4"/>
      <c r="BRZ817" s="5"/>
      <c r="BSA817" s="4"/>
      <c r="BSB817" s="5"/>
      <c r="BSC817" s="4"/>
      <c r="BSD817" s="5"/>
      <c r="BSE817" s="4"/>
      <c r="BSF817" s="5"/>
      <c r="BSG817" s="4"/>
      <c r="BSH817" s="5"/>
      <c r="BSI817" s="4"/>
      <c r="BSJ817" s="5"/>
      <c r="BSK817" s="4"/>
      <c r="BSL817" s="5"/>
      <c r="BSM817" s="4"/>
      <c r="BSN817" s="5"/>
      <c r="BSO817" s="4"/>
      <c r="BSP817" s="5"/>
      <c r="BSQ817" s="4"/>
      <c r="BSR817" s="5"/>
      <c r="BSS817" s="4"/>
      <c r="BST817" s="5"/>
      <c r="BSU817" s="4"/>
      <c r="BSV817" s="5"/>
      <c r="BSW817" s="4"/>
      <c r="BSX817" s="5"/>
      <c r="BSY817" s="4"/>
      <c r="BSZ817" s="5"/>
      <c r="BTA817" s="4"/>
      <c r="BTB817" s="5"/>
      <c r="BTC817" s="4"/>
      <c r="BTD817" s="5"/>
      <c r="BTE817" s="4"/>
      <c r="BTF817" s="5"/>
      <c r="BTG817" s="4"/>
      <c r="BTH817" s="5"/>
      <c r="BTI817" s="4"/>
      <c r="BTJ817" s="5"/>
      <c r="BTK817" s="4"/>
      <c r="BTL817" s="5"/>
      <c r="BTM817" s="4"/>
      <c r="BTN817" s="5"/>
      <c r="BTO817" s="4"/>
      <c r="BTP817" s="5"/>
      <c r="BTQ817" s="4"/>
      <c r="BTR817" s="5"/>
      <c r="BTS817" s="4"/>
      <c r="BTT817" s="5"/>
      <c r="BTU817" s="4"/>
      <c r="BTV817" s="5"/>
      <c r="BTW817" s="4"/>
      <c r="BTX817" s="5"/>
      <c r="BTY817" s="4"/>
      <c r="BTZ817" s="5"/>
      <c r="BUA817" s="4"/>
      <c r="BUB817" s="5"/>
      <c r="BUC817" s="4"/>
      <c r="BUD817" s="5"/>
      <c r="BUE817" s="4"/>
      <c r="BUF817" s="5"/>
      <c r="BUG817" s="4"/>
      <c r="BUH817" s="5"/>
      <c r="BUI817" s="4"/>
      <c r="BUJ817" s="5"/>
      <c r="BUK817" s="4"/>
      <c r="BUL817" s="5"/>
      <c r="BUM817" s="4"/>
      <c r="BUN817" s="5"/>
      <c r="BUO817" s="4"/>
      <c r="BUP817" s="5"/>
      <c r="BUQ817" s="4"/>
      <c r="BUR817" s="5"/>
      <c r="BUS817" s="4"/>
      <c r="BUT817" s="5"/>
      <c r="BUU817" s="4"/>
      <c r="BUV817" s="5"/>
      <c r="BUW817" s="4"/>
      <c r="BUX817" s="5"/>
      <c r="BUY817" s="4"/>
      <c r="BUZ817" s="5"/>
      <c r="BVA817" s="4"/>
      <c r="BVB817" s="5"/>
      <c r="BVC817" s="4"/>
      <c r="BVD817" s="5"/>
      <c r="BVE817" s="4"/>
      <c r="BVF817" s="5"/>
      <c r="BVG817" s="4"/>
      <c r="BVH817" s="5"/>
      <c r="BVI817" s="4"/>
      <c r="BVJ817" s="5"/>
      <c r="BVK817" s="4"/>
      <c r="BVL817" s="5"/>
      <c r="BVM817" s="4"/>
      <c r="BVN817" s="5"/>
      <c r="BVO817" s="4"/>
      <c r="BVP817" s="5"/>
      <c r="BVQ817" s="4"/>
      <c r="BVR817" s="5"/>
      <c r="BVS817" s="4"/>
      <c r="BVT817" s="5"/>
      <c r="BVU817" s="4"/>
      <c r="BVV817" s="5"/>
      <c r="BVW817" s="4"/>
      <c r="BVX817" s="5"/>
      <c r="BVY817" s="4"/>
      <c r="BVZ817" s="5"/>
      <c r="BWA817" s="4"/>
      <c r="BWB817" s="5"/>
      <c r="BWC817" s="4"/>
      <c r="BWD817" s="5"/>
      <c r="BWE817" s="4"/>
      <c r="BWF817" s="5"/>
      <c r="BWG817" s="4"/>
      <c r="BWH817" s="5"/>
      <c r="BWI817" s="4"/>
      <c r="BWJ817" s="5"/>
      <c r="BWK817" s="4"/>
      <c r="BWL817" s="5"/>
      <c r="BWM817" s="4"/>
      <c r="BWN817" s="5"/>
      <c r="BWO817" s="4"/>
      <c r="BWP817" s="5"/>
      <c r="BWQ817" s="4"/>
      <c r="BWR817" s="5"/>
      <c r="BWS817" s="4"/>
      <c r="BWT817" s="5"/>
      <c r="BWU817" s="4"/>
      <c r="BWV817" s="5"/>
      <c r="BWW817" s="4"/>
      <c r="BWX817" s="5"/>
      <c r="BWY817" s="4"/>
      <c r="BWZ817" s="5"/>
      <c r="BXA817" s="4"/>
      <c r="BXB817" s="5"/>
      <c r="BXC817" s="4"/>
      <c r="BXD817" s="5"/>
      <c r="BXE817" s="4"/>
      <c r="BXF817" s="5"/>
      <c r="BXG817" s="4"/>
      <c r="BXH817" s="5"/>
      <c r="BXI817" s="4"/>
      <c r="BXJ817" s="5"/>
      <c r="BXK817" s="4"/>
      <c r="BXL817" s="5"/>
      <c r="BXM817" s="4"/>
      <c r="BXN817" s="5"/>
      <c r="BXO817" s="4"/>
      <c r="BXP817" s="5"/>
      <c r="BXQ817" s="4"/>
      <c r="BXR817" s="5"/>
      <c r="BXS817" s="4"/>
      <c r="BXT817" s="5"/>
      <c r="BXU817" s="4"/>
      <c r="BXV817" s="5"/>
      <c r="BXW817" s="4"/>
      <c r="BXX817" s="5"/>
      <c r="BXY817" s="4"/>
      <c r="BXZ817" s="5"/>
      <c r="BYA817" s="4"/>
      <c r="BYB817" s="5"/>
      <c r="BYC817" s="4"/>
      <c r="BYD817" s="5"/>
      <c r="BYE817" s="4"/>
      <c r="BYF817" s="5"/>
      <c r="BYG817" s="4"/>
      <c r="BYH817" s="5"/>
      <c r="BYI817" s="4"/>
      <c r="BYJ817" s="5"/>
      <c r="BYK817" s="4"/>
      <c r="BYL817" s="5"/>
      <c r="BYM817" s="4"/>
      <c r="BYN817" s="5"/>
      <c r="BYO817" s="4"/>
      <c r="BYP817" s="5"/>
      <c r="BYQ817" s="4"/>
      <c r="BYR817" s="5"/>
      <c r="BYS817" s="4"/>
      <c r="BYT817" s="5"/>
      <c r="BYU817" s="4"/>
      <c r="BYV817" s="5"/>
      <c r="BYW817" s="4"/>
      <c r="BYX817" s="5"/>
      <c r="BYY817" s="4"/>
      <c r="BYZ817" s="5"/>
      <c r="BZA817" s="4"/>
      <c r="BZB817" s="5"/>
      <c r="BZC817" s="4"/>
      <c r="BZD817" s="5"/>
      <c r="BZE817" s="4"/>
      <c r="BZF817" s="5"/>
      <c r="BZG817" s="4"/>
      <c r="BZH817" s="5"/>
      <c r="BZI817" s="4"/>
      <c r="BZJ817" s="5"/>
      <c r="BZK817" s="4"/>
      <c r="BZL817" s="5"/>
      <c r="BZM817" s="4"/>
      <c r="BZN817" s="5"/>
      <c r="BZO817" s="4"/>
      <c r="BZP817" s="5"/>
      <c r="BZQ817" s="4"/>
      <c r="BZR817" s="5"/>
      <c r="BZS817" s="4"/>
      <c r="BZT817" s="5"/>
      <c r="BZU817" s="4"/>
      <c r="BZV817" s="5"/>
      <c r="BZW817" s="4"/>
      <c r="BZX817" s="5"/>
      <c r="BZY817" s="4"/>
      <c r="BZZ817" s="5"/>
      <c r="CAA817" s="4"/>
      <c r="CAB817" s="5"/>
      <c r="CAC817" s="4"/>
      <c r="CAD817" s="5"/>
      <c r="CAE817" s="4"/>
      <c r="CAF817" s="5"/>
      <c r="CAG817" s="4"/>
      <c r="CAH817" s="5"/>
      <c r="CAI817" s="4"/>
      <c r="CAJ817" s="5"/>
      <c r="CAK817" s="4"/>
      <c r="CAL817" s="5"/>
      <c r="CAM817" s="4"/>
      <c r="CAN817" s="5"/>
      <c r="CAO817" s="4"/>
      <c r="CAP817" s="5"/>
      <c r="CAQ817" s="4"/>
      <c r="CAR817" s="5"/>
      <c r="CAS817" s="4"/>
      <c r="CAT817" s="5"/>
      <c r="CAU817" s="4"/>
      <c r="CAV817" s="5"/>
      <c r="CAW817" s="4"/>
      <c r="CAX817" s="5"/>
      <c r="CAY817" s="4"/>
      <c r="CAZ817" s="5"/>
      <c r="CBA817" s="4"/>
      <c r="CBB817" s="5"/>
      <c r="CBC817" s="4"/>
      <c r="CBD817" s="5"/>
      <c r="CBE817" s="4"/>
      <c r="CBF817" s="5"/>
      <c r="CBG817" s="4"/>
      <c r="CBH817" s="5"/>
      <c r="CBI817" s="4"/>
      <c r="CBJ817" s="5"/>
      <c r="CBK817" s="4"/>
      <c r="CBL817" s="5"/>
      <c r="CBM817" s="4"/>
      <c r="CBN817" s="5"/>
      <c r="CBO817" s="4"/>
      <c r="CBP817" s="5"/>
      <c r="CBQ817" s="4"/>
      <c r="CBR817" s="5"/>
      <c r="CBS817" s="4"/>
      <c r="CBT817" s="5"/>
      <c r="CBU817" s="4"/>
      <c r="CBV817" s="5"/>
      <c r="CBW817" s="4"/>
      <c r="CBX817" s="5"/>
      <c r="CBY817" s="4"/>
      <c r="CBZ817" s="5"/>
      <c r="CCA817" s="4"/>
      <c r="CCB817" s="5"/>
      <c r="CCC817" s="4"/>
      <c r="CCD817" s="5"/>
      <c r="CCE817" s="4"/>
      <c r="CCF817" s="5"/>
      <c r="CCG817" s="4"/>
      <c r="CCH817" s="5"/>
      <c r="CCI817" s="4"/>
      <c r="CCJ817" s="5"/>
      <c r="CCK817" s="4"/>
      <c r="CCL817" s="5"/>
      <c r="CCM817" s="4"/>
      <c r="CCN817" s="5"/>
      <c r="CCO817" s="4"/>
      <c r="CCP817" s="5"/>
      <c r="CCQ817" s="4"/>
      <c r="CCR817" s="5"/>
      <c r="CCS817" s="4"/>
      <c r="CCT817" s="5"/>
      <c r="CCU817" s="4"/>
      <c r="CCV817" s="5"/>
      <c r="CCW817" s="4"/>
      <c r="CCX817" s="5"/>
      <c r="CCY817" s="4"/>
      <c r="CCZ817" s="5"/>
      <c r="CDA817" s="4"/>
      <c r="CDB817" s="5"/>
      <c r="CDC817" s="4"/>
      <c r="CDD817" s="5"/>
      <c r="CDE817" s="4"/>
      <c r="CDF817" s="5"/>
      <c r="CDG817" s="4"/>
      <c r="CDH817" s="5"/>
      <c r="CDI817" s="4"/>
      <c r="CDJ817" s="5"/>
      <c r="CDK817" s="4"/>
      <c r="CDL817" s="5"/>
      <c r="CDM817" s="4"/>
      <c r="CDN817" s="5"/>
      <c r="CDO817" s="4"/>
      <c r="CDP817" s="5"/>
      <c r="CDQ817" s="4"/>
      <c r="CDR817" s="5"/>
      <c r="CDS817" s="4"/>
      <c r="CDT817" s="5"/>
      <c r="CDU817" s="4"/>
      <c r="CDV817" s="5"/>
      <c r="CDW817" s="4"/>
      <c r="CDX817" s="5"/>
      <c r="CDY817" s="4"/>
      <c r="CDZ817" s="5"/>
      <c r="CEA817" s="4"/>
      <c r="CEB817" s="5"/>
      <c r="CEC817" s="4"/>
      <c r="CED817" s="5"/>
      <c r="CEE817" s="4"/>
      <c r="CEF817" s="5"/>
      <c r="CEG817" s="4"/>
      <c r="CEH817" s="5"/>
      <c r="CEI817" s="4"/>
      <c r="CEJ817" s="5"/>
      <c r="CEK817" s="4"/>
      <c r="CEL817" s="5"/>
      <c r="CEM817" s="4"/>
      <c r="CEN817" s="5"/>
      <c r="CEO817" s="4"/>
      <c r="CEP817" s="5"/>
      <c r="CEQ817" s="4"/>
      <c r="CER817" s="5"/>
      <c r="CES817" s="4"/>
      <c r="CET817" s="5"/>
      <c r="CEU817" s="4"/>
      <c r="CEV817" s="5"/>
      <c r="CEW817" s="4"/>
      <c r="CEX817" s="5"/>
      <c r="CEY817" s="4"/>
      <c r="CEZ817" s="5"/>
      <c r="CFA817" s="4"/>
      <c r="CFB817" s="5"/>
      <c r="CFC817" s="4"/>
      <c r="CFD817" s="5"/>
      <c r="CFE817" s="4"/>
      <c r="CFF817" s="5"/>
      <c r="CFG817" s="4"/>
      <c r="CFH817" s="5"/>
      <c r="CFI817" s="4"/>
      <c r="CFJ817" s="5"/>
      <c r="CFK817" s="4"/>
      <c r="CFL817" s="5"/>
      <c r="CFM817" s="4"/>
      <c r="CFN817" s="5"/>
      <c r="CFO817" s="4"/>
      <c r="CFP817" s="5"/>
      <c r="CFQ817" s="4"/>
      <c r="CFR817" s="5"/>
      <c r="CFS817" s="4"/>
      <c r="CFT817" s="5"/>
      <c r="CFU817" s="4"/>
      <c r="CFV817" s="5"/>
      <c r="CFW817" s="4"/>
      <c r="CFX817" s="5"/>
      <c r="CFY817" s="4"/>
      <c r="CFZ817" s="5"/>
      <c r="CGA817" s="4"/>
      <c r="CGB817" s="5"/>
      <c r="CGC817" s="4"/>
      <c r="CGD817" s="5"/>
      <c r="CGE817" s="4"/>
      <c r="CGF817" s="5"/>
      <c r="CGG817" s="4"/>
      <c r="CGH817" s="5"/>
      <c r="CGI817" s="4"/>
      <c r="CGJ817" s="5"/>
      <c r="CGK817" s="4"/>
      <c r="CGL817" s="5"/>
      <c r="CGM817" s="4"/>
      <c r="CGN817" s="5"/>
      <c r="CGO817" s="4"/>
      <c r="CGP817" s="5"/>
      <c r="CGQ817" s="4"/>
      <c r="CGR817" s="5"/>
      <c r="CGS817" s="4"/>
      <c r="CGT817" s="5"/>
      <c r="CGU817" s="4"/>
      <c r="CGV817" s="5"/>
      <c r="CGW817" s="4"/>
      <c r="CGX817" s="5"/>
      <c r="CGY817" s="4"/>
      <c r="CGZ817" s="5"/>
      <c r="CHA817" s="4"/>
      <c r="CHB817" s="5"/>
      <c r="CHC817" s="4"/>
      <c r="CHD817" s="5"/>
      <c r="CHE817" s="4"/>
      <c r="CHF817" s="5"/>
      <c r="CHG817" s="4"/>
      <c r="CHH817" s="5"/>
      <c r="CHI817" s="4"/>
      <c r="CHJ817" s="5"/>
      <c r="CHK817" s="4"/>
      <c r="CHL817" s="5"/>
      <c r="CHM817" s="4"/>
      <c r="CHN817" s="5"/>
      <c r="CHO817" s="4"/>
      <c r="CHP817" s="5"/>
      <c r="CHQ817" s="4"/>
      <c r="CHR817" s="5"/>
      <c r="CHS817" s="4"/>
      <c r="CHT817" s="5"/>
      <c r="CHU817" s="4"/>
      <c r="CHV817" s="5"/>
      <c r="CHW817" s="4"/>
      <c r="CHX817" s="5"/>
      <c r="CHY817" s="4"/>
      <c r="CHZ817" s="5"/>
      <c r="CIA817" s="4"/>
      <c r="CIB817" s="5"/>
      <c r="CIC817" s="4"/>
      <c r="CID817" s="5"/>
      <c r="CIE817" s="4"/>
      <c r="CIF817" s="5"/>
      <c r="CIG817" s="4"/>
      <c r="CIH817" s="5"/>
      <c r="CII817" s="4"/>
      <c r="CIJ817" s="5"/>
      <c r="CIK817" s="4"/>
      <c r="CIL817" s="5"/>
      <c r="CIM817" s="4"/>
      <c r="CIN817" s="5"/>
      <c r="CIO817" s="4"/>
      <c r="CIP817" s="5"/>
      <c r="CIQ817" s="4"/>
      <c r="CIR817" s="5"/>
      <c r="CIS817" s="4"/>
      <c r="CIT817" s="5"/>
      <c r="CIU817" s="4"/>
      <c r="CIV817" s="5"/>
      <c r="CIW817" s="4"/>
      <c r="CIX817" s="5"/>
      <c r="CIY817" s="4"/>
      <c r="CIZ817" s="5"/>
      <c r="CJA817" s="4"/>
      <c r="CJB817" s="5"/>
      <c r="CJC817" s="4"/>
      <c r="CJD817" s="5"/>
      <c r="CJE817" s="4"/>
      <c r="CJF817" s="5"/>
      <c r="CJG817" s="4"/>
      <c r="CJH817" s="5"/>
      <c r="CJI817" s="4"/>
      <c r="CJJ817" s="5"/>
      <c r="CJK817" s="4"/>
      <c r="CJL817" s="5"/>
      <c r="CJM817" s="4"/>
      <c r="CJN817" s="5"/>
      <c r="CJO817" s="4"/>
      <c r="CJP817" s="5"/>
      <c r="CJQ817" s="4"/>
      <c r="CJR817" s="5"/>
      <c r="CJS817" s="4"/>
      <c r="CJT817" s="5"/>
      <c r="CJU817" s="4"/>
      <c r="CJV817" s="5"/>
      <c r="CJW817" s="4"/>
      <c r="CJX817" s="5"/>
      <c r="CJY817" s="4"/>
      <c r="CJZ817" s="5"/>
      <c r="CKA817" s="4"/>
      <c r="CKB817" s="5"/>
      <c r="CKC817" s="4"/>
      <c r="CKD817" s="5"/>
      <c r="CKE817" s="4"/>
      <c r="CKF817" s="5"/>
      <c r="CKG817" s="4"/>
      <c r="CKH817" s="5"/>
      <c r="CKI817" s="4"/>
      <c r="CKJ817" s="5"/>
      <c r="CKK817" s="4"/>
      <c r="CKL817" s="5"/>
      <c r="CKM817" s="4"/>
      <c r="CKN817" s="5"/>
      <c r="CKO817" s="4"/>
      <c r="CKP817" s="5"/>
      <c r="CKQ817" s="4"/>
      <c r="CKR817" s="5"/>
      <c r="CKS817" s="4"/>
      <c r="CKT817" s="5"/>
      <c r="CKU817" s="4"/>
      <c r="CKV817" s="5"/>
      <c r="CKW817" s="4"/>
      <c r="CKX817" s="5"/>
      <c r="CKY817" s="4"/>
      <c r="CKZ817" s="5"/>
      <c r="CLA817" s="4"/>
      <c r="CLB817" s="5"/>
      <c r="CLC817" s="4"/>
      <c r="CLD817" s="5"/>
      <c r="CLE817" s="4"/>
      <c r="CLF817" s="5"/>
      <c r="CLG817" s="4"/>
      <c r="CLH817" s="5"/>
      <c r="CLI817" s="4"/>
      <c r="CLJ817" s="5"/>
      <c r="CLK817" s="4"/>
      <c r="CLL817" s="5"/>
      <c r="CLM817" s="4"/>
      <c r="CLN817" s="5"/>
      <c r="CLO817" s="4"/>
      <c r="CLP817" s="5"/>
      <c r="CLQ817" s="4"/>
      <c r="CLR817" s="5"/>
      <c r="CLS817" s="4"/>
      <c r="CLT817" s="5"/>
      <c r="CLU817" s="4"/>
      <c r="CLV817" s="5"/>
      <c r="CLW817" s="4"/>
      <c r="CLX817" s="5"/>
      <c r="CLY817" s="4"/>
      <c r="CLZ817" s="5"/>
      <c r="CMA817" s="4"/>
      <c r="CMB817" s="5"/>
      <c r="CMC817" s="4"/>
      <c r="CMD817" s="5"/>
      <c r="CME817" s="4"/>
      <c r="CMF817" s="5"/>
      <c r="CMG817" s="4"/>
      <c r="CMH817" s="5"/>
      <c r="CMI817" s="4"/>
      <c r="CMJ817" s="5"/>
      <c r="CMK817" s="4"/>
      <c r="CML817" s="5"/>
      <c r="CMM817" s="4"/>
      <c r="CMN817" s="5"/>
      <c r="CMO817" s="4"/>
      <c r="CMP817" s="5"/>
      <c r="CMQ817" s="4"/>
      <c r="CMR817" s="5"/>
      <c r="CMS817" s="4"/>
      <c r="CMT817" s="5"/>
      <c r="CMU817" s="4"/>
      <c r="CMV817" s="5"/>
      <c r="CMW817" s="4"/>
      <c r="CMX817" s="5"/>
      <c r="CMY817" s="4"/>
      <c r="CMZ817" s="5"/>
      <c r="CNA817" s="4"/>
      <c r="CNB817" s="5"/>
      <c r="CNC817" s="4"/>
      <c r="CND817" s="5"/>
      <c r="CNE817" s="4"/>
      <c r="CNF817" s="5"/>
      <c r="CNG817" s="4"/>
      <c r="CNH817" s="5"/>
      <c r="CNI817" s="4"/>
      <c r="CNJ817" s="5"/>
      <c r="CNK817" s="4"/>
      <c r="CNL817" s="5"/>
      <c r="CNM817" s="4"/>
      <c r="CNN817" s="5"/>
      <c r="CNO817" s="4"/>
      <c r="CNP817" s="5"/>
      <c r="CNQ817" s="4"/>
      <c r="CNR817" s="5"/>
      <c r="CNS817" s="4"/>
      <c r="CNT817" s="5"/>
      <c r="CNU817" s="4"/>
      <c r="CNV817" s="5"/>
      <c r="CNW817" s="4"/>
      <c r="CNX817" s="5"/>
      <c r="CNY817" s="4"/>
      <c r="CNZ817" s="5"/>
      <c r="COA817" s="4"/>
      <c r="COB817" s="5"/>
      <c r="COC817" s="4"/>
      <c r="COD817" s="5"/>
      <c r="COE817" s="4"/>
      <c r="COF817" s="5"/>
      <c r="COG817" s="4"/>
      <c r="COH817" s="5"/>
      <c r="COI817" s="4"/>
      <c r="COJ817" s="5"/>
      <c r="COK817" s="4"/>
      <c r="COL817" s="5"/>
      <c r="COM817" s="4"/>
      <c r="CON817" s="5"/>
      <c r="COO817" s="4"/>
      <c r="COP817" s="5"/>
      <c r="COQ817" s="4"/>
      <c r="COR817" s="5"/>
      <c r="COS817" s="4"/>
      <c r="COT817" s="5"/>
      <c r="COU817" s="4"/>
      <c r="COV817" s="5"/>
      <c r="COW817" s="4"/>
      <c r="COX817" s="5"/>
      <c r="COY817" s="4"/>
      <c r="COZ817" s="5"/>
      <c r="CPA817" s="4"/>
      <c r="CPB817" s="5"/>
      <c r="CPC817" s="4"/>
      <c r="CPD817" s="5"/>
      <c r="CPE817" s="4"/>
      <c r="CPF817" s="5"/>
      <c r="CPG817" s="4"/>
      <c r="CPH817" s="5"/>
      <c r="CPI817" s="4"/>
      <c r="CPJ817" s="5"/>
      <c r="CPK817" s="4"/>
      <c r="CPL817" s="5"/>
      <c r="CPM817" s="4"/>
      <c r="CPN817" s="5"/>
      <c r="CPO817" s="4"/>
      <c r="CPP817" s="5"/>
      <c r="CPQ817" s="4"/>
      <c r="CPR817" s="5"/>
      <c r="CPS817" s="4"/>
      <c r="CPT817" s="5"/>
      <c r="CPU817" s="4"/>
      <c r="CPV817" s="5"/>
      <c r="CPW817" s="4"/>
      <c r="CPX817" s="5"/>
      <c r="CPY817" s="4"/>
      <c r="CPZ817" s="5"/>
      <c r="CQA817" s="4"/>
      <c r="CQB817" s="5"/>
      <c r="CQC817" s="4"/>
      <c r="CQD817" s="5"/>
      <c r="CQE817" s="4"/>
      <c r="CQF817" s="5"/>
      <c r="CQG817" s="4"/>
      <c r="CQH817" s="5"/>
      <c r="CQI817" s="4"/>
      <c r="CQJ817" s="5"/>
      <c r="CQK817" s="4"/>
      <c r="CQL817" s="5"/>
      <c r="CQM817" s="4"/>
      <c r="CQN817" s="5"/>
      <c r="CQO817" s="4"/>
      <c r="CQP817" s="5"/>
      <c r="CQQ817" s="4"/>
      <c r="CQR817" s="5"/>
      <c r="CQS817" s="4"/>
      <c r="CQT817" s="5"/>
      <c r="CQU817" s="4"/>
      <c r="CQV817" s="5"/>
      <c r="CQW817" s="4"/>
      <c r="CQX817" s="5"/>
      <c r="CQY817" s="4"/>
      <c r="CQZ817" s="5"/>
      <c r="CRA817" s="4"/>
      <c r="CRB817" s="5"/>
      <c r="CRC817" s="4"/>
      <c r="CRD817" s="5"/>
      <c r="CRE817" s="4"/>
      <c r="CRF817" s="5"/>
      <c r="CRG817" s="4"/>
      <c r="CRH817" s="5"/>
      <c r="CRI817" s="4"/>
      <c r="CRJ817" s="5"/>
      <c r="CRK817" s="4"/>
      <c r="CRL817" s="5"/>
      <c r="CRM817" s="4"/>
      <c r="CRN817" s="5"/>
      <c r="CRO817" s="4"/>
      <c r="CRP817" s="5"/>
      <c r="CRQ817" s="4"/>
      <c r="CRR817" s="5"/>
      <c r="CRS817" s="4"/>
      <c r="CRT817" s="5"/>
      <c r="CRU817" s="4"/>
      <c r="CRV817" s="5"/>
      <c r="CRW817" s="4"/>
      <c r="CRX817" s="5"/>
      <c r="CRY817" s="4"/>
      <c r="CRZ817" s="5"/>
      <c r="CSA817" s="4"/>
      <c r="CSB817" s="5"/>
      <c r="CSC817" s="4"/>
      <c r="CSD817" s="5"/>
      <c r="CSE817" s="4"/>
      <c r="CSF817" s="5"/>
      <c r="CSG817" s="4"/>
      <c r="CSH817" s="5"/>
      <c r="CSI817" s="4"/>
      <c r="CSJ817" s="5"/>
      <c r="CSK817" s="4"/>
      <c r="CSL817" s="5"/>
      <c r="CSM817" s="4"/>
      <c r="CSN817" s="5"/>
      <c r="CSO817" s="4"/>
      <c r="CSP817" s="5"/>
      <c r="CSQ817" s="4"/>
      <c r="CSR817" s="5"/>
      <c r="CSS817" s="4"/>
      <c r="CST817" s="5"/>
      <c r="CSU817" s="4"/>
      <c r="CSV817" s="5"/>
      <c r="CSW817" s="4"/>
      <c r="CSX817" s="5"/>
      <c r="CSY817" s="4"/>
      <c r="CSZ817" s="5"/>
      <c r="CTA817" s="4"/>
      <c r="CTB817" s="5"/>
      <c r="CTC817" s="4"/>
      <c r="CTD817" s="5"/>
      <c r="CTE817" s="4"/>
      <c r="CTF817" s="5"/>
      <c r="CTG817" s="4"/>
      <c r="CTH817" s="5"/>
      <c r="CTI817" s="4"/>
      <c r="CTJ817" s="5"/>
      <c r="CTK817" s="4"/>
      <c r="CTL817" s="5"/>
      <c r="CTM817" s="4"/>
      <c r="CTN817" s="5"/>
      <c r="CTO817" s="4"/>
      <c r="CTP817" s="5"/>
      <c r="CTQ817" s="4"/>
      <c r="CTR817" s="5"/>
      <c r="CTS817" s="4"/>
      <c r="CTT817" s="5"/>
      <c r="CTU817" s="4"/>
      <c r="CTV817" s="5"/>
      <c r="CTW817" s="4"/>
      <c r="CTX817" s="5"/>
      <c r="CTY817" s="4"/>
      <c r="CTZ817" s="5"/>
      <c r="CUA817" s="4"/>
      <c r="CUB817" s="5"/>
      <c r="CUC817" s="4"/>
      <c r="CUD817" s="5"/>
      <c r="CUE817" s="4"/>
      <c r="CUF817" s="5"/>
      <c r="CUG817" s="4"/>
      <c r="CUH817" s="5"/>
      <c r="CUI817" s="4"/>
      <c r="CUJ817" s="5"/>
      <c r="CUK817" s="4"/>
      <c r="CUL817" s="5"/>
      <c r="CUM817" s="4"/>
      <c r="CUN817" s="5"/>
      <c r="CUO817" s="4"/>
      <c r="CUP817" s="5"/>
      <c r="CUQ817" s="4"/>
      <c r="CUR817" s="5"/>
      <c r="CUS817" s="4"/>
      <c r="CUT817" s="5"/>
      <c r="CUU817" s="4"/>
      <c r="CUV817" s="5"/>
      <c r="CUW817" s="4"/>
      <c r="CUX817" s="5"/>
      <c r="CUY817" s="4"/>
      <c r="CUZ817" s="5"/>
      <c r="CVA817" s="4"/>
      <c r="CVB817" s="5"/>
      <c r="CVC817" s="4"/>
      <c r="CVD817" s="5"/>
      <c r="CVE817" s="4"/>
      <c r="CVF817" s="5"/>
      <c r="CVG817" s="4"/>
      <c r="CVH817" s="5"/>
      <c r="CVI817" s="4"/>
      <c r="CVJ817" s="5"/>
      <c r="CVK817" s="4"/>
      <c r="CVL817" s="5"/>
      <c r="CVM817" s="4"/>
      <c r="CVN817" s="5"/>
      <c r="CVO817" s="4"/>
      <c r="CVP817" s="5"/>
      <c r="CVQ817" s="4"/>
      <c r="CVR817" s="5"/>
      <c r="CVS817" s="4"/>
      <c r="CVT817" s="5"/>
      <c r="CVU817" s="4"/>
      <c r="CVV817" s="5"/>
      <c r="CVW817" s="4"/>
      <c r="CVX817" s="5"/>
      <c r="CVY817" s="4"/>
      <c r="CVZ817" s="5"/>
      <c r="CWA817" s="4"/>
      <c r="CWB817" s="5"/>
      <c r="CWC817" s="4"/>
      <c r="CWD817" s="5"/>
      <c r="CWE817" s="4"/>
      <c r="CWF817" s="5"/>
      <c r="CWG817" s="4"/>
      <c r="CWH817" s="5"/>
      <c r="CWI817" s="4"/>
      <c r="CWJ817" s="5"/>
      <c r="CWK817" s="4"/>
      <c r="CWL817" s="5"/>
      <c r="CWM817" s="4"/>
      <c r="CWN817" s="5"/>
      <c r="CWO817" s="4"/>
      <c r="CWP817" s="5"/>
      <c r="CWQ817" s="4"/>
      <c r="CWR817" s="5"/>
      <c r="CWS817" s="4"/>
      <c r="CWT817" s="5"/>
      <c r="CWU817" s="4"/>
      <c r="CWV817" s="5"/>
      <c r="CWW817" s="4"/>
      <c r="CWX817" s="5"/>
      <c r="CWY817" s="4"/>
      <c r="CWZ817" s="5"/>
      <c r="CXA817" s="4"/>
      <c r="CXB817" s="5"/>
      <c r="CXC817" s="4"/>
      <c r="CXD817" s="5"/>
      <c r="CXE817" s="4"/>
      <c r="CXF817" s="5"/>
      <c r="CXG817" s="4"/>
      <c r="CXH817" s="5"/>
      <c r="CXI817" s="4"/>
      <c r="CXJ817" s="5"/>
      <c r="CXK817" s="4"/>
      <c r="CXL817" s="5"/>
      <c r="CXM817" s="4"/>
      <c r="CXN817" s="5"/>
      <c r="CXO817" s="4"/>
      <c r="CXP817" s="5"/>
      <c r="CXQ817" s="4"/>
      <c r="CXR817" s="5"/>
      <c r="CXS817" s="4"/>
      <c r="CXT817" s="5"/>
      <c r="CXU817" s="4"/>
      <c r="CXV817" s="5"/>
      <c r="CXW817" s="4"/>
      <c r="CXX817" s="5"/>
      <c r="CXY817" s="4"/>
      <c r="CXZ817" s="5"/>
      <c r="CYA817" s="4"/>
      <c r="CYB817" s="5"/>
      <c r="CYC817" s="4"/>
      <c r="CYD817" s="5"/>
      <c r="CYE817" s="4"/>
      <c r="CYF817" s="5"/>
      <c r="CYG817" s="4"/>
      <c r="CYH817" s="5"/>
      <c r="CYI817" s="4"/>
      <c r="CYJ817" s="5"/>
      <c r="CYK817" s="4"/>
      <c r="CYL817" s="5"/>
      <c r="CYM817" s="4"/>
      <c r="CYN817" s="5"/>
      <c r="CYO817" s="4"/>
      <c r="CYP817" s="5"/>
      <c r="CYQ817" s="4"/>
      <c r="CYR817" s="5"/>
      <c r="CYS817" s="4"/>
      <c r="CYT817" s="5"/>
      <c r="CYU817" s="4"/>
      <c r="CYV817" s="5"/>
      <c r="CYW817" s="4"/>
      <c r="CYX817" s="5"/>
      <c r="CYY817" s="4"/>
      <c r="CYZ817" s="5"/>
      <c r="CZA817" s="4"/>
      <c r="CZB817" s="5"/>
      <c r="CZC817" s="4"/>
      <c r="CZD817" s="5"/>
      <c r="CZE817" s="4"/>
      <c r="CZF817" s="5"/>
      <c r="CZG817" s="4"/>
      <c r="CZH817" s="5"/>
      <c r="CZI817" s="4"/>
      <c r="CZJ817" s="5"/>
      <c r="CZK817" s="4"/>
      <c r="CZL817" s="5"/>
      <c r="CZM817" s="4"/>
      <c r="CZN817" s="5"/>
      <c r="CZO817" s="4"/>
      <c r="CZP817" s="5"/>
      <c r="CZQ817" s="4"/>
      <c r="CZR817" s="5"/>
      <c r="CZS817" s="4"/>
      <c r="CZT817" s="5"/>
      <c r="CZU817" s="4"/>
      <c r="CZV817" s="5"/>
      <c r="CZW817" s="4"/>
      <c r="CZX817" s="5"/>
      <c r="CZY817" s="4"/>
      <c r="CZZ817" s="5"/>
      <c r="DAA817" s="4"/>
      <c r="DAB817" s="5"/>
      <c r="DAC817" s="4"/>
      <c r="DAD817" s="5"/>
      <c r="DAE817" s="4"/>
      <c r="DAF817" s="5"/>
      <c r="DAG817" s="4"/>
      <c r="DAH817" s="5"/>
      <c r="DAI817" s="4"/>
      <c r="DAJ817" s="5"/>
      <c r="DAK817" s="4"/>
      <c r="DAL817" s="5"/>
      <c r="DAM817" s="4"/>
      <c r="DAN817" s="5"/>
      <c r="DAO817" s="4"/>
      <c r="DAP817" s="5"/>
      <c r="DAQ817" s="4"/>
      <c r="DAR817" s="5"/>
      <c r="DAS817" s="4"/>
      <c r="DAT817" s="5"/>
      <c r="DAU817" s="4"/>
      <c r="DAV817" s="5"/>
      <c r="DAW817" s="4"/>
      <c r="DAX817" s="5"/>
      <c r="DAY817" s="4"/>
      <c r="DAZ817" s="5"/>
      <c r="DBA817" s="4"/>
      <c r="DBB817" s="5"/>
      <c r="DBC817" s="4"/>
      <c r="DBD817" s="5"/>
      <c r="DBE817" s="4"/>
      <c r="DBF817" s="5"/>
      <c r="DBG817" s="4"/>
      <c r="DBH817" s="5"/>
      <c r="DBI817" s="4"/>
      <c r="DBJ817" s="5"/>
      <c r="DBK817" s="4"/>
      <c r="DBL817" s="5"/>
      <c r="DBM817" s="4"/>
      <c r="DBN817" s="5"/>
      <c r="DBO817" s="4"/>
      <c r="DBP817" s="5"/>
      <c r="DBQ817" s="4"/>
      <c r="DBR817" s="5"/>
      <c r="DBS817" s="4"/>
      <c r="DBT817" s="5"/>
      <c r="DBU817" s="4"/>
      <c r="DBV817" s="5"/>
      <c r="DBW817" s="4"/>
      <c r="DBX817" s="5"/>
      <c r="DBY817" s="4"/>
      <c r="DBZ817" s="5"/>
      <c r="DCA817" s="4"/>
      <c r="DCB817" s="5"/>
      <c r="DCC817" s="4"/>
      <c r="DCD817" s="5"/>
      <c r="DCE817" s="4"/>
      <c r="DCF817" s="5"/>
      <c r="DCG817" s="4"/>
      <c r="DCH817" s="5"/>
      <c r="DCI817" s="4"/>
      <c r="DCJ817" s="5"/>
      <c r="DCK817" s="4"/>
      <c r="DCL817" s="5"/>
      <c r="DCM817" s="4"/>
      <c r="DCN817" s="5"/>
      <c r="DCO817" s="4"/>
      <c r="DCP817" s="5"/>
      <c r="DCQ817" s="4"/>
      <c r="DCR817" s="5"/>
      <c r="DCS817" s="4"/>
      <c r="DCT817" s="5"/>
      <c r="DCU817" s="4"/>
      <c r="DCV817" s="5"/>
      <c r="DCW817" s="4"/>
      <c r="DCX817" s="5"/>
      <c r="DCY817" s="4"/>
      <c r="DCZ817" s="5"/>
      <c r="DDA817" s="4"/>
      <c r="DDB817" s="5"/>
      <c r="DDC817" s="4"/>
      <c r="DDD817" s="5"/>
      <c r="DDE817" s="4"/>
      <c r="DDF817" s="5"/>
      <c r="DDG817" s="4"/>
      <c r="DDH817" s="5"/>
      <c r="DDI817" s="4"/>
      <c r="DDJ817" s="5"/>
      <c r="DDK817" s="4"/>
      <c r="DDL817" s="5"/>
      <c r="DDM817" s="4"/>
      <c r="DDN817" s="5"/>
      <c r="DDO817" s="4"/>
      <c r="DDP817" s="5"/>
      <c r="DDQ817" s="4"/>
      <c r="DDR817" s="5"/>
      <c r="DDS817" s="4"/>
      <c r="DDT817" s="5"/>
      <c r="DDU817" s="4"/>
      <c r="DDV817" s="5"/>
      <c r="DDW817" s="4"/>
      <c r="DDX817" s="5"/>
      <c r="DDY817" s="4"/>
      <c r="DDZ817" s="5"/>
      <c r="DEA817" s="4"/>
      <c r="DEB817" s="5"/>
      <c r="DEC817" s="4"/>
      <c r="DED817" s="5"/>
      <c r="DEE817" s="4"/>
      <c r="DEF817" s="5"/>
      <c r="DEG817" s="4"/>
      <c r="DEH817" s="5"/>
      <c r="DEI817" s="4"/>
      <c r="DEJ817" s="5"/>
      <c r="DEK817" s="4"/>
      <c r="DEL817" s="5"/>
      <c r="DEM817" s="4"/>
      <c r="DEN817" s="5"/>
      <c r="DEO817" s="4"/>
      <c r="DEP817" s="5"/>
      <c r="DEQ817" s="4"/>
      <c r="DER817" s="5"/>
      <c r="DES817" s="4"/>
      <c r="DET817" s="5"/>
      <c r="DEU817" s="4"/>
      <c r="DEV817" s="5"/>
      <c r="DEW817" s="4"/>
      <c r="DEX817" s="5"/>
      <c r="DEY817" s="4"/>
      <c r="DEZ817" s="5"/>
      <c r="DFA817" s="4"/>
      <c r="DFB817" s="5"/>
      <c r="DFC817" s="4"/>
      <c r="DFD817" s="5"/>
      <c r="DFE817" s="4"/>
      <c r="DFF817" s="5"/>
      <c r="DFG817" s="4"/>
      <c r="DFH817" s="5"/>
      <c r="DFI817" s="4"/>
      <c r="DFJ817" s="5"/>
      <c r="DFK817" s="4"/>
      <c r="DFL817" s="5"/>
      <c r="DFM817" s="4"/>
      <c r="DFN817" s="5"/>
      <c r="DFO817" s="4"/>
      <c r="DFP817" s="5"/>
      <c r="DFQ817" s="4"/>
      <c r="DFR817" s="5"/>
      <c r="DFS817" s="4"/>
      <c r="DFT817" s="5"/>
      <c r="DFU817" s="4"/>
      <c r="DFV817" s="5"/>
      <c r="DFW817" s="4"/>
      <c r="DFX817" s="5"/>
      <c r="DFY817" s="4"/>
      <c r="DFZ817" s="5"/>
      <c r="DGA817" s="4"/>
      <c r="DGB817" s="5"/>
      <c r="DGC817" s="4"/>
      <c r="DGD817" s="5"/>
      <c r="DGE817" s="4"/>
      <c r="DGF817" s="5"/>
      <c r="DGG817" s="4"/>
      <c r="DGH817" s="5"/>
      <c r="DGI817" s="4"/>
      <c r="DGJ817" s="5"/>
      <c r="DGK817" s="4"/>
      <c r="DGL817" s="5"/>
      <c r="DGM817" s="4"/>
      <c r="DGN817" s="5"/>
      <c r="DGO817" s="4"/>
      <c r="DGP817" s="5"/>
      <c r="DGQ817" s="4"/>
      <c r="DGR817" s="5"/>
      <c r="DGS817" s="4"/>
      <c r="DGT817" s="5"/>
      <c r="DGU817" s="4"/>
      <c r="DGV817" s="5"/>
      <c r="DGW817" s="4"/>
      <c r="DGX817" s="5"/>
      <c r="DGY817" s="4"/>
      <c r="DGZ817" s="5"/>
      <c r="DHA817" s="4"/>
      <c r="DHB817" s="5"/>
      <c r="DHC817" s="4"/>
      <c r="DHD817" s="5"/>
      <c r="DHE817" s="4"/>
      <c r="DHF817" s="5"/>
      <c r="DHG817" s="4"/>
      <c r="DHH817" s="5"/>
      <c r="DHI817" s="4"/>
      <c r="DHJ817" s="5"/>
      <c r="DHK817" s="4"/>
      <c r="DHL817" s="5"/>
      <c r="DHM817" s="4"/>
      <c r="DHN817" s="5"/>
      <c r="DHO817" s="4"/>
      <c r="DHP817" s="5"/>
      <c r="DHQ817" s="4"/>
      <c r="DHR817" s="5"/>
      <c r="DHS817" s="4"/>
      <c r="DHT817" s="5"/>
      <c r="DHU817" s="4"/>
      <c r="DHV817" s="5"/>
      <c r="DHW817" s="4"/>
      <c r="DHX817" s="5"/>
      <c r="DHY817" s="4"/>
      <c r="DHZ817" s="5"/>
      <c r="DIA817" s="4"/>
      <c r="DIB817" s="5"/>
      <c r="DIC817" s="4"/>
      <c r="DID817" s="5"/>
      <c r="DIE817" s="4"/>
      <c r="DIF817" s="5"/>
      <c r="DIG817" s="4"/>
      <c r="DIH817" s="5"/>
      <c r="DII817" s="4"/>
      <c r="DIJ817" s="5"/>
      <c r="DIK817" s="4"/>
      <c r="DIL817" s="5"/>
      <c r="DIM817" s="4"/>
      <c r="DIN817" s="5"/>
      <c r="DIO817" s="4"/>
      <c r="DIP817" s="5"/>
      <c r="DIQ817" s="4"/>
      <c r="DIR817" s="5"/>
      <c r="DIS817" s="4"/>
      <c r="DIT817" s="5"/>
      <c r="DIU817" s="4"/>
      <c r="DIV817" s="5"/>
      <c r="DIW817" s="4"/>
      <c r="DIX817" s="5"/>
      <c r="DIY817" s="4"/>
      <c r="DIZ817" s="5"/>
      <c r="DJA817" s="4"/>
      <c r="DJB817" s="5"/>
      <c r="DJC817" s="4"/>
      <c r="DJD817" s="5"/>
      <c r="DJE817" s="4"/>
      <c r="DJF817" s="5"/>
      <c r="DJG817" s="4"/>
      <c r="DJH817" s="5"/>
      <c r="DJI817" s="4"/>
      <c r="DJJ817" s="5"/>
      <c r="DJK817" s="4"/>
      <c r="DJL817" s="5"/>
      <c r="DJM817" s="4"/>
      <c r="DJN817" s="5"/>
      <c r="DJO817" s="4"/>
      <c r="DJP817" s="5"/>
      <c r="DJQ817" s="4"/>
      <c r="DJR817" s="5"/>
      <c r="DJS817" s="4"/>
      <c r="DJT817" s="5"/>
      <c r="DJU817" s="4"/>
      <c r="DJV817" s="5"/>
      <c r="DJW817" s="4"/>
      <c r="DJX817" s="5"/>
      <c r="DJY817" s="4"/>
      <c r="DJZ817" s="5"/>
      <c r="DKA817" s="4"/>
      <c r="DKB817" s="5"/>
      <c r="DKC817" s="4"/>
      <c r="DKD817" s="5"/>
      <c r="DKE817" s="4"/>
      <c r="DKF817" s="5"/>
      <c r="DKG817" s="4"/>
      <c r="DKH817" s="5"/>
      <c r="DKI817" s="4"/>
      <c r="DKJ817" s="5"/>
      <c r="DKK817" s="4"/>
      <c r="DKL817" s="5"/>
      <c r="DKM817" s="4"/>
      <c r="DKN817" s="5"/>
      <c r="DKO817" s="4"/>
      <c r="DKP817" s="5"/>
      <c r="DKQ817" s="4"/>
      <c r="DKR817" s="5"/>
      <c r="DKS817" s="4"/>
      <c r="DKT817" s="5"/>
      <c r="DKU817" s="4"/>
      <c r="DKV817" s="5"/>
      <c r="DKW817" s="4"/>
      <c r="DKX817" s="5"/>
      <c r="DKY817" s="4"/>
      <c r="DKZ817" s="5"/>
      <c r="DLA817" s="4"/>
      <c r="DLB817" s="5"/>
      <c r="DLC817" s="4"/>
      <c r="DLD817" s="5"/>
      <c r="DLE817" s="4"/>
      <c r="DLF817" s="5"/>
      <c r="DLG817" s="4"/>
      <c r="DLH817" s="5"/>
      <c r="DLI817" s="4"/>
      <c r="DLJ817" s="5"/>
      <c r="DLK817" s="4"/>
      <c r="DLL817" s="5"/>
      <c r="DLM817" s="4"/>
      <c r="DLN817" s="5"/>
      <c r="DLO817" s="4"/>
      <c r="DLP817" s="5"/>
      <c r="DLQ817" s="4"/>
      <c r="DLR817" s="5"/>
      <c r="DLS817" s="4"/>
      <c r="DLT817" s="5"/>
      <c r="DLU817" s="4"/>
      <c r="DLV817" s="5"/>
      <c r="DLW817" s="4"/>
      <c r="DLX817" s="5"/>
      <c r="DLY817" s="4"/>
      <c r="DLZ817" s="5"/>
      <c r="DMA817" s="4"/>
      <c r="DMB817" s="5"/>
      <c r="DMC817" s="4"/>
      <c r="DMD817" s="5"/>
      <c r="DME817" s="4"/>
      <c r="DMF817" s="5"/>
      <c r="DMG817" s="4"/>
      <c r="DMH817" s="5"/>
      <c r="DMI817" s="4"/>
      <c r="DMJ817" s="5"/>
      <c r="DMK817" s="4"/>
      <c r="DML817" s="5"/>
      <c r="DMM817" s="4"/>
      <c r="DMN817" s="5"/>
      <c r="DMO817" s="4"/>
      <c r="DMP817" s="5"/>
      <c r="DMQ817" s="4"/>
      <c r="DMR817" s="5"/>
      <c r="DMS817" s="4"/>
      <c r="DMT817" s="5"/>
      <c r="DMU817" s="4"/>
      <c r="DMV817" s="5"/>
      <c r="DMW817" s="4"/>
      <c r="DMX817" s="5"/>
      <c r="DMY817" s="4"/>
      <c r="DMZ817" s="5"/>
      <c r="DNA817" s="4"/>
      <c r="DNB817" s="5"/>
      <c r="DNC817" s="4"/>
      <c r="DND817" s="5"/>
      <c r="DNE817" s="4"/>
      <c r="DNF817" s="5"/>
      <c r="DNG817" s="4"/>
      <c r="DNH817" s="5"/>
      <c r="DNI817" s="4"/>
      <c r="DNJ817" s="5"/>
      <c r="DNK817" s="4"/>
      <c r="DNL817" s="5"/>
      <c r="DNM817" s="4"/>
      <c r="DNN817" s="5"/>
      <c r="DNO817" s="4"/>
      <c r="DNP817" s="5"/>
      <c r="DNQ817" s="4"/>
      <c r="DNR817" s="5"/>
      <c r="DNS817" s="4"/>
      <c r="DNT817" s="5"/>
      <c r="DNU817" s="4"/>
      <c r="DNV817" s="5"/>
      <c r="DNW817" s="4"/>
      <c r="DNX817" s="5"/>
      <c r="DNY817" s="4"/>
      <c r="DNZ817" s="5"/>
      <c r="DOA817" s="4"/>
      <c r="DOB817" s="5"/>
      <c r="DOC817" s="4"/>
      <c r="DOD817" s="5"/>
      <c r="DOE817" s="4"/>
      <c r="DOF817" s="5"/>
      <c r="DOG817" s="4"/>
      <c r="DOH817" s="5"/>
      <c r="DOI817" s="4"/>
      <c r="DOJ817" s="5"/>
      <c r="DOK817" s="4"/>
      <c r="DOL817" s="5"/>
      <c r="DOM817" s="4"/>
      <c r="DON817" s="5"/>
      <c r="DOO817" s="4"/>
      <c r="DOP817" s="5"/>
      <c r="DOQ817" s="4"/>
      <c r="DOR817" s="5"/>
      <c r="DOS817" s="4"/>
      <c r="DOT817" s="5"/>
      <c r="DOU817" s="4"/>
      <c r="DOV817" s="5"/>
      <c r="DOW817" s="4"/>
      <c r="DOX817" s="5"/>
      <c r="DOY817" s="4"/>
      <c r="DOZ817" s="5"/>
      <c r="DPA817" s="4"/>
      <c r="DPB817" s="5"/>
      <c r="DPC817" s="4"/>
      <c r="DPD817" s="5"/>
      <c r="DPE817" s="4"/>
      <c r="DPF817" s="5"/>
      <c r="DPG817" s="4"/>
      <c r="DPH817" s="5"/>
      <c r="DPI817" s="4"/>
      <c r="DPJ817" s="5"/>
      <c r="DPK817" s="4"/>
      <c r="DPL817" s="5"/>
      <c r="DPM817" s="4"/>
      <c r="DPN817" s="5"/>
      <c r="DPO817" s="4"/>
      <c r="DPP817" s="5"/>
      <c r="DPQ817" s="4"/>
      <c r="DPR817" s="5"/>
      <c r="DPS817" s="4"/>
      <c r="DPT817" s="5"/>
      <c r="DPU817" s="4"/>
      <c r="DPV817" s="5"/>
      <c r="DPW817" s="4"/>
      <c r="DPX817" s="5"/>
      <c r="DPY817" s="4"/>
      <c r="DPZ817" s="5"/>
      <c r="DQA817" s="4"/>
      <c r="DQB817" s="5"/>
      <c r="DQC817" s="4"/>
      <c r="DQD817" s="5"/>
      <c r="DQE817" s="4"/>
      <c r="DQF817" s="5"/>
      <c r="DQG817" s="4"/>
      <c r="DQH817" s="5"/>
      <c r="DQI817" s="4"/>
      <c r="DQJ817" s="5"/>
      <c r="DQK817" s="4"/>
      <c r="DQL817" s="5"/>
      <c r="DQM817" s="4"/>
      <c r="DQN817" s="5"/>
      <c r="DQO817" s="4"/>
      <c r="DQP817" s="5"/>
      <c r="DQQ817" s="4"/>
      <c r="DQR817" s="5"/>
      <c r="DQS817" s="4"/>
      <c r="DQT817" s="5"/>
      <c r="DQU817" s="4"/>
      <c r="DQV817" s="5"/>
      <c r="DQW817" s="4"/>
      <c r="DQX817" s="5"/>
      <c r="DQY817" s="4"/>
      <c r="DQZ817" s="5"/>
      <c r="DRA817" s="4"/>
      <c r="DRB817" s="5"/>
      <c r="DRC817" s="4"/>
      <c r="DRD817" s="5"/>
      <c r="DRE817" s="4"/>
      <c r="DRF817" s="5"/>
      <c r="DRG817" s="4"/>
      <c r="DRH817" s="5"/>
      <c r="DRI817" s="4"/>
      <c r="DRJ817" s="5"/>
      <c r="DRK817" s="4"/>
      <c r="DRL817" s="5"/>
      <c r="DRM817" s="4"/>
      <c r="DRN817" s="5"/>
      <c r="DRO817" s="4"/>
      <c r="DRP817" s="5"/>
      <c r="DRQ817" s="4"/>
      <c r="DRR817" s="5"/>
      <c r="DRS817" s="4"/>
      <c r="DRT817" s="5"/>
      <c r="DRU817" s="4"/>
      <c r="DRV817" s="5"/>
      <c r="DRW817" s="4"/>
      <c r="DRX817" s="5"/>
      <c r="DRY817" s="4"/>
      <c r="DRZ817" s="5"/>
      <c r="DSA817" s="4"/>
      <c r="DSB817" s="5"/>
      <c r="DSC817" s="4"/>
      <c r="DSD817" s="5"/>
      <c r="DSE817" s="4"/>
      <c r="DSF817" s="5"/>
      <c r="DSG817" s="4"/>
      <c r="DSH817" s="5"/>
      <c r="DSI817" s="4"/>
      <c r="DSJ817" s="5"/>
      <c r="DSK817" s="4"/>
      <c r="DSL817" s="5"/>
      <c r="DSM817" s="4"/>
      <c r="DSN817" s="5"/>
      <c r="DSO817" s="4"/>
      <c r="DSP817" s="5"/>
      <c r="DSQ817" s="4"/>
      <c r="DSR817" s="5"/>
      <c r="DSS817" s="4"/>
      <c r="DST817" s="5"/>
      <c r="DSU817" s="4"/>
      <c r="DSV817" s="5"/>
      <c r="DSW817" s="4"/>
      <c r="DSX817" s="5"/>
      <c r="DSY817" s="4"/>
      <c r="DSZ817" s="5"/>
      <c r="DTA817" s="4"/>
      <c r="DTB817" s="5"/>
      <c r="DTC817" s="4"/>
      <c r="DTD817" s="5"/>
      <c r="DTE817" s="4"/>
      <c r="DTF817" s="5"/>
      <c r="DTG817" s="4"/>
      <c r="DTH817" s="5"/>
      <c r="DTI817" s="4"/>
      <c r="DTJ817" s="5"/>
      <c r="DTK817" s="4"/>
      <c r="DTL817" s="5"/>
      <c r="DTM817" s="4"/>
      <c r="DTN817" s="5"/>
      <c r="DTO817" s="4"/>
      <c r="DTP817" s="5"/>
      <c r="DTQ817" s="4"/>
      <c r="DTR817" s="5"/>
      <c r="DTS817" s="4"/>
      <c r="DTT817" s="5"/>
      <c r="DTU817" s="4"/>
      <c r="DTV817" s="5"/>
      <c r="DTW817" s="4"/>
      <c r="DTX817" s="5"/>
      <c r="DTY817" s="4"/>
      <c r="DTZ817" s="5"/>
      <c r="DUA817" s="4"/>
      <c r="DUB817" s="5"/>
      <c r="DUC817" s="4"/>
      <c r="DUD817" s="5"/>
      <c r="DUE817" s="4"/>
      <c r="DUF817" s="5"/>
      <c r="DUG817" s="4"/>
      <c r="DUH817" s="5"/>
      <c r="DUI817" s="4"/>
      <c r="DUJ817" s="5"/>
      <c r="DUK817" s="4"/>
      <c r="DUL817" s="5"/>
      <c r="DUM817" s="4"/>
      <c r="DUN817" s="5"/>
      <c r="DUO817" s="4"/>
      <c r="DUP817" s="5"/>
      <c r="DUQ817" s="4"/>
      <c r="DUR817" s="5"/>
      <c r="DUS817" s="4"/>
      <c r="DUT817" s="5"/>
      <c r="DUU817" s="4"/>
      <c r="DUV817" s="5"/>
      <c r="DUW817" s="4"/>
      <c r="DUX817" s="5"/>
      <c r="DUY817" s="4"/>
      <c r="DUZ817" s="5"/>
      <c r="DVA817" s="4"/>
      <c r="DVB817" s="5"/>
      <c r="DVC817" s="4"/>
      <c r="DVD817" s="5"/>
      <c r="DVE817" s="4"/>
      <c r="DVF817" s="5"/>
      <c r="DVG817" s="4"/>
      <c r="DVH817" s="5"/>
      <c r="DVI817" s="4"/>
      <c r="DVJ817" s="5"/>
      <c r="DVK817" s="4"/>
      <c r="DVL817" s="5"/>
      <c r="DVM817" s="4"/>
      <c r="DVN817" s="5"/>
      <c r="DVO817" s="4"/>
      <c r="DVP817" s="5"/>
      <c r="DVQ817" s="4"/>
      <c r="DVR817" s="5"/>
      <c r="DVS817" s="4"/>
      <c r="DVT817" s="5"/>
      <c r="DVU817" s="4"/>
      <c r="DVV817" s="5"/>
      <c r="DVW817" s="4"/>
      <c r="DVX817" s="5"/>
      <c r="DVY817" s="4"/>
      <c r="DVZ817" s="5"/>
      <c r="DWA817" s="4"/>
      <c r="DWB817" s="5"/>
      <c r="DWC817" s="4"/>
      <c r="DWD817" s="5"/>
      <c r="DWE817" s="4"/>
      <c r="DWF817" s="5"/>
      <c r="DWG817" s="4"/>
      <c r="DWH817" s="5"/>
      <c r="DWI817" s="4"/>
      <c r="DWJ817" s="5"/>
      <c r="DWK817" s="4"/>
      <c r="DWL817" s="5"/>
      <c r="DWM817" s="4"/>
      <c r="DWN817" s="5"/>
      <c r="DWO817" s="4"/>
      <c r="DWP817" s="5"/>
      <c r="DWQ817" s="4"/>
      <c r="DWR817" s="5"/>
      <c r="DWS817" s="4"/>
      <c r="DWT817" s="5"/>
      <c r="DWU817" s="4"/>
      <c r="DWV817" s="5"/>
      <c r="DWW817" s="4"/>
      <c r="DWX817" s="5"/>
      <c r="DWY817" s="4"/>
      <c r="DWZ817" s="5"/>
      <c r="DXA817" s="4"/>
      <c r="DXB817" s="5"/>
      <c r="DXC817" s="4"/>
      <c r="DXD817" s="5"/>
      <c r="DXE817" s="4"/>
      <c r="DXF817" s="5"/>
      <c r="DXG817" s="4"/>
      <c r="DXH817" s="5"/>
      <c r="DXI817" s="4"/>
      <c r="DXJ817" s="5"/>
      <c r="DXK817" s="4"/>
      <c r="DXL817" s="5"/>
      <c r="DXM817" s="4"/>
      <c r="DXN817" s="5"/>
      <c r="DXO817" s="4"/>
      <c r="DXP817" s="5"/>
      <c r="DXQ817" s="4"/>
      <c r="DXR817" s="5"/>
      <c r="DXS817" s="4"/>
      <c r="DXT817" s="5"/>
      <c r="DXU817" s="4"/>
      <c r="DXV817" s="5"/>
      <c r="DXW817" s="4"/>
      <c r="DXX817" s="5"/>
      <c r="DXY817" s="4"/>
      <c r="DXZ817" s="5"/>
      <c r="DYA817" s="4"/>
      <c r="DYB817" s="5"/>
      <c r="DYC817" s="4"/>
      <c r="DYD817" s="5"/>
      <c r="DYE817" s="4"/>
      <c r="DYF817" s="5"/>
      <c r="DYG817" s="4"/>
      <c r="DYH817" s="5"/>
      <c r="DYI817" s="4"/>
      <c r="DYJ817" s="5"/>
      <c r="DYK817" s="4"/>
      <c r="DYL817" s="5"/>
      <c r="DYM817" s="4"/>
      <c r="DYN817" s="5"/>
      <c r="DYO817" s="4"/>
      <c r="DYP817" s="5"/>
      <c r="DYQ817" s="4"/>
      <c r="DYR817" s="5"/>
      <c r="DYS817" s="4"/>
      <c r="DYT817" s="5"/>
      <c r="DYU817" s="4"/>
      <c r="DYV817" s="5"/>
      <c r="DYW817" s="4"/>
      <c r="DYX817" s="5"/>
      <c r="DYY817" s="4"/>
      <c r="DYZ817" s="5"/>
      <c r="DZA817" s="4"/>
      <c r="DZB817" s="5"/>
      <c r="DZC817" s="4"/>
      <c r="DZD817" s="5"/>
      <c r="DZE817" s="4"/>
      <c r="DZF817" s="5"/>
      <c r="DZG817" s="4"/>
      <c r="DZH817" s="5"/>
      <c r="DZI817" s="4"/>
      <c r="DZJ817" s="5"/>
      <c r="DZK817" s="4"/>
      <c r="DZL817" s="5"/>
      <c r="DZM817" s="4"/>
      <c r="DZN817" s="5"/>
      <c r="DZO817" s="4"/>
      <c r="DZP817" s="5"/>
      <c r="DZQ817" s="4"/>
      <c r="DZR817" s="5"/>
      <c r="DZS817" s="4"/>
      <c r="DZT817" s="5"/>
      <c r="DZU817" s="4"/>
      <c r="DZV817" s="5"/>
      <c r="DZW817" s="4"/>
      <c r="DZX817" s="5"/>
      <c r="DZY817" s="4"/>
      <c r="DZZ817" s="5"/>
      <c r="EAA817" s="4"/>
      <c r="EAB817" s="5"/>
      <c r="EAC817" s="4"/>
      <c r="EAD817" s="5"/>
      <c r="EAE817" s="4"/>
      <c r="EAF817" s="5"/>
      <c r="EAG817" s="4"/>
      <c r="EAH817" s="5"/>
      <c r="EAI817" s="4"/>
      <c r="EAJ817" s="5"/>
      <c r="EAK817" s="4"/>
      <c r="EAL817" s="5"/>
      <c r="EAM817" s="4"/>
      <c r="EAN817" s="5"/>
      <c r="EAO817" s="4"/>
      <c r="EAP817" s="5"/>
      <c r="EAQ817" s="4"/>
      <c r="EAR817" s="5"/>
      <c r="EAS817" s="4"/>
      <c r="EAT817" s="5"/>
      <c r="EAU817" s="4"/>
      <c r="EAV817" s="5"/>
      <c r="EAW817" s="4"/>
      <c r="EAX817" s="5"/>
      <c r="EAY817" s="4"/>
      <c r="EAZ817" s="5"/>
      <c r="EBA817" s="4"/>
      <c r="EBB817" s="5"/>
      <c r="EBC817" s="4"/>
      <c r="EBD817" s="5"/>
      <c r="EBE817" s="4"/>
      <c r="EBF817" s="5"/>
      <c r="EBG817" s="4"/>
      <c r="EBH817" s="5"/>
      <c r="EBI817" s="4"/>
      <c r="EBJ817" s="5"/>
      <c r="EBK817" s="4"/>
      <c r="EBL817" s="5"/>
      <c r="EBM817" s="4"/>
      <c r="EBN817" s="5"/>
      <c r="EBO817" s="4"/>
      <c r="EBP817" s="5"/>
      <c r="EBQ817" s="4"/>
      <c r="EBR817" s="5"/>
      <c r="EBS817" s="4"/>
      <c r="EBT817" s="5"/>
      <c r="EBU817" s="4"/>
      <c r="EBV817" s="5"/>
      <c r="EBW817" s="4"/>
      <c r="EBX817" s="5"/>
      <c r="EBY817" s="4"/>
      <c r="EBZ817" s="5"/>
      <c r="ECA817" s="4"/>
      <c r="ECB817" s="5"/>
      <c r="ECC817" s="4"/>
      <c r="ECD817" s="5"/>
      <c r="ECE817" s="4"/>
      <c r="ECF817" s="5"/>
      <c r="ECG817" s="4"/>
      <c r="ECH817" s="5"/>
      <c r="ECI817" s="4"/>
      <c r="ECJ817" s="5"/>
      <c r="ECK817" s="4"/>
      <c r="ECL817" s="5"/>
      <c r="ECM817" s="4"/>
      <c r="ECN817" s="5"/>
      <c r="ECO817" s="4"/>
      <c r="ECP817" s="5"/>
      <c r="ECQ817" s="4"/>
      <c r="ECR817" s="5"/>
      <c r="ECS817" s="4"/>
      <c r="ECT817" s="5"/>
      <c r="ECU817" s="4"/>
      <c r="ECV817" s="5"/>
      <c r="ECW817" s="4"/>
      <c r="ECX817" s="5"/>
      <c r="ECY817" s="4"/>
      <c r="ECZ817" s="5"/>
      <c r="EDA817" s="4"/>
      <c r="EDB817" s="5"/>
      <c r="EDC817" s="4"/>
      <c r="EDD817" s="5"/>
      <c r="EDE817" s="4"/>
      <c r="EDF817" s="5"/>
      <c r="EDG817" s="4"/>
      <c r="EDH817" s="5"/>
      <c r="EDI817" s="4"/>
      <c r="EDJ817" s="5"/>
      <c r="EDK817" s="4"/>
      <c r="EDL817" s="5"/>
      <c r="EDM817" s="4"/>
      <c r="EDN817" s="5"/>
      <c r="EDO817" s="4"/>
      <c r="EDP817" s="5"/>
      <c r="EDQ817" s="4"/>
      <c r="EDR817" s="5"/>
      <c r="EDS817" s="4"/>
      <c r="EDT817" s="5"/>
      <c r="EDU817" s="4"/>
      <c r="EDV817" s="5"/>
      <c r="EDW817" s="4"/>
      <c r="EDX817" s="5"/>
      <c r="EDY817" s="4"/>
      <c r="EDZ817" s="5"/>
      <c r="EEA817" s="4"/>
      <c r="EEB817" s="5"/>
      <c r="EEC817" s="4"/>
      <c r="EED817" s="5"/>
      <c r="EEE817" s="4"/>
      <c r="EEF817" s="5"/>
      <c r="EEG817" s="4"/>
      <c r="EEH817" s="5"/>
      <c r="EEI817" s="4"/>
      <c r="EEJ817" s="5"/>
      <c r="EEK817" s="4"/>
      <c r="EEL817" s="5"/>
      <c r="EEM817" s="4"/>
      <c r="EEN817" s="5"/>
      <c r="EEO817" s="4"/>
      <c r="EEP817" s="5"/>
      <c r="EEQ817" s="4"/>
      <c r="EER817" s="5"/>
      <c r="EES817" s="4"/>
      <c r="EET817" s="5"/>
      <c r="EEU817" s="4"/>
      <c r="EEV817" s="5"/>
      <c r="EEW817" s="4"/>
      <c r="EEX817" s="5"/>
      <c r="EEY817" s="4"/>
      <c r="EEZ817" s="5"/>
      <c r="EFA817" s="4"/>
      <c r="EFB817" s="5"/>
      <c r="EFC817" s="4"/>
      <c r="EFD817" s="5"/>
      <c r="EFE817" s="4"/>
      <c r="EFF817" s="5"/>
      <c r="EFG817" s="4"/>
      <c r="EFH817" s="5"/>
      <c r="EFI817" s="4"/>
      <c r="EFJ817" s="5"/>
      <c r="EFK817" s="4"/>
      <c r="EFL817" s="5"/>
      <c r="EFM817" s="4"/>
      <c r="EFN817" s="5"/>
      <c r="EFO817" s="4"/>
      <c r="EFP817" s="5"/>
      <c r="EFQ817" s="4"/>
      <c r="EFR817" s="5"/>
      <c r="EFS817" s="4"/>
      <c r="EFT817" s="5"/>
      <c r="EFU817" s="4"/>
      <c r="EFV817" s="5"/>
      <c r="EFW817" s="4"/>
      <c r="EFX817" s="5"/>
      <c r="EFY817" s="4"/>
      <c r="EFZ817" s="5"/>
      <c r="EGA817" s="4"/>
      <c r="EGB817" s="5"/>
      <c r="EGC817" s="4"/>
      <c r="EGD817" s="5"/>
      <c r="EGE817" s="4"/>
      <c r="EGF817" s="5"/>
      <c r="EGG817" s="4"/>
      <c r="EGH817" s="5"/>
      <c r="EGI817" s="4"/>
      <c r="EGJ817" s="5"/>
      <c r="EGK817" s="4"/>
      <c r="EGL817" s="5"/>
      <c r="EGM817" s="4"/>
      <c r="EGN817" s="5"/>
      <c r="EGO817" s="4"/>
      <c r="EGP817" s="5"/>
      <c r="EGQ817" s="4"/>
      <c r="EGR817" s="5"/>
      <c r="EGS817" s="4"/>
      <c r="EGT817" s="5"/>
      <c r="EGU817" s="4"/>
      <c r="EGV817" s="5"/>
      <c r="EGW817" s="4"/>
      <c r="EGX817" s="5"/>
      <c r="EGY817" s="4"/>
      <c r="EGZ817" s="5"/>
      <c r="EHA817" s="4"/>
      <c r="EHB817" s="5"/>
      <c r="EHC817" s="4"/>
      <c r="EHD817" s="5"/>
      <c r="EHE817" s="4"/>
      <c r="EHF817" s="5"/>
      <c r="EHG817" s="4"/>
      <c r="EHH817" s="5"/>
      <c r="EHI817" s="4"/>
      <c r="EHJ817" s="5"/>
      <c r="EHK817" s="4"/>
      <c r="EHL817" s="5"/>
      <c r="EHM817" s="4"/>
      <c r="EHN817" s="5"/>
      <c r="EHO817" s="4"/>
      <c r="EHP817" s="5"/>
      <c r="EHQ817" s="4"/>
      <c r="EHR817" s="5"/>
      <c r="EHS817" s="4"/>
      <c r="EHT817" s="5"/>
      <c r="EHU817" s="4"/>
      <c r="EHV817" s="5"/>
      <c r="EHW817" s="4"/>
      <c r="EHX817" s="5"/>
      <c r="EHY817" s="4"/>
      <c r="EHZ817" s="5"/>
      <c r="EIA817" s="4"/>
      <c r="EIB817" s="5"/>
      <c r="EIC817" s="4"/>
      <c r="EID817" s="5"/>
      <c r="EIE817" s="4"/>
      <c r="EIF817" s="5"/>
      <c r="EIG817" s="4"/>
      <c r="EIH817" s="5"/>
      <c r="EII817" s="4"/>
      <c r="EIJ817" s="5"/>
      <c r="EIK817" s="4"/>
      <c r="EIL817" s="5"/>
      <c r="EIM817" s="4"/>
      <c r="EIN817" s="5"/>
      <c r="EIO817" s="4"/>
      <c r="EIP817" s="5"/>
      <c r="EIQ817" s="4"/>
      <c r="EIR817" s="5"/>
      <c r="EIS817" s="4"/>
      <c r="EIT817" s="5"/>
      <c r="EIU817" s="4"/>
      <c r="EIV817" s="5"/>
      <c r="EIW817" s="4"/>
      <c r="EIX817" s="5"/>
      <c r="EIY817" s="4"/>
      <c r="EIZ817" s="5"/>
      <c r="EJA817" s="4"/>
      <c r="EJB817" s="5"/>
      <c r="EJC817" s="4"/>
      <c r="EJD817" s="5"/>
      <c r="EJE817" s="4"/>
      <c r="EJF817" s="5"/>
      <c r="EJG817" s="4"/>
      <c r="EJH817" s="5"/>
      <c r="EJI817" s="4"/>
      <c r="EJJ817" s="5"/>
      <c r="EJK817" s="4"/>
      <c r="EJL817" s="5"/>
      <c r="EJM817" s="4"/>
      <c r="EJN817" s="5"/>
      <c r="EJO817" s="4"/>
      <c r="EJP817" s="5"/>
      <c r="EJQ817" s="4"/>
      <c r="EJR817" s="5"/>
      <c r="EJS817" s="4"/>
      <c r="EJT817" s="5"/>
      <c r="EJU817" s="4"/>
      <c r="EJV817" s="5"/>
      <c r="EJW817" s="4"/>
      <c r="EJX817" s="5"/>
      <c r="EJY817" s="4"/>
      <c r="EJZ817" s="5"/>
      <c r="EKA817" s="4"/>
      <c r="EKB817" s="5"/>
      <c r="EKC817" s="4"/>
      <c r="EKD817" s="5"/>
      <c r="EKE817" s="4"/>
      <c r="EKF817" s="5"/>
      <c r="EKG817" s="4"/>
      <c r="EKH817" s="5"/>
      <c r="EKI817" s="4"/>
      <c r="EKJ817" s="5"/>
      <c r="EKK817" s="4"/>
      <c r="EKL817" s="5"/>
      <c r="EKM817" s="4"/>
      <c r="EKN817" s="5"/>
      <c r="EKO817" s="4"/>
      <c r="EKP817" s="5"/>
      <c r="EKQ817" s="4"/>
      <c r="EKR817" s="5"/>
      <c r="EKS817" s="4"/>
      <c r="EKT817" s="5"/>
      <c r="EKU817" s="4"/>
      <c r="EKV817" s="5"/>
      <c r="EKW817" s="4"/>
      <c r="EKX817" s="5"/>
      <c r="EKY817" s="4"/>
      <c r="EKZ817" s="5"/>
      <c r="ELA817" s="4"/>
      <c r="ELB817" s="5"/>
      <c r="ELC817" s="4"/>
      <c r="ELD817" s="5"/>
      <c r="ELE817" s="4"/>
      <c r="ELF817" s="5"/>
      <c r="ELG817" s="4"/>
      <c r="ELH817" s="5"/>
      <c r="ELI817" s="4"/>
      <c r="ELJ817" s="5"/>
      <c r="ELK817" s="4"/>
      <c r="ELL817" s="5"/>
      <c r="ELM817" s="4"/>
      <c r="ELN817" s="5"/>
      <c r="ELO817" s="4"/>
      <c r="ELP817" s="5"/>
      <c r="ELQ817" s="4"/>
      <c r="ELR817" s="5"/>
      <c r="ELS817" s="4"/>
      <c r="ELT817" s="5"/>
      <c r="ELU817" s="4"/>
      <c r="ELV817" s="5"/>
      <c r="ELW817" s="4"/>
      <c r="ELX817" s="5"/>
      <c r="ELY817" s="4"/>
      <c r="ELZ817" s="5"/>
      <c r="EMA817" s="4"/>
      <c r="EMB817" s="5"/>
      <c r="EMC817" s="4"/>
      <c r="EMD817" s="5"/>
      <c r="EME817" s="4"/>
      <c r="EMF817" s="5"/>
      <c r="EMG817" s="4"/>
      <c r="EMH817" s="5"/>
      <c r="EMI817" s="4"/>
      <c r="EMJ817" s="5"/>
      <c r="EMK817" s="4"/>
      <c r="EML817" s="5"/>
      <c r="EMM817" s="4"/>
      <c r="EMN817" s="5"/>
      <c r="EMO817" s="4"/>
      <c r="EMP817" s="5"/>
      <c r="EMQ817" s="4"/>
      <c r="EMR817" s="5"/>
      <c r="EMS817" s="4"/>
      <c r="EMT817" s="5"/>
      <c r="EMU817" s="4"/>
      <c r="EMV817" s="5"/>
      <c r="EMW817" s="4"/>
      <c r="EMX817" s="5"/>
      <c r="EMY817" s="4"/>
      <c r="EMZ817" s="5"/>
      <c r="ENA817" s="4"/>
      <c r="ENB817" s="5"/>
      <c r="ENC817" s="4"/>
      <c r="END817" s="5"/>
      <c r="ENE817" s="4"/>
      <c r="ENF817" s="5"/>
      <c r="ENG817" s="4"/>
      <c r="ENH817" s="5"/>
      <c r="ENI817" s="4"/>
      <c r="ENJ817" s="5"/>
      <c r="ENK817" s="4"/>
      <c r="ENL817" s="5"/>
      <c r="ENM817" s="4"/>
      <c r="ENN817" s="5"/>
      <c r="ENO817" s="4"/>
      <c r="ENP817" s="5"/>
      <c r="ENQ817" s="4"/>
      <c r="ENR817" s="5"/>
      <c r="ENS817" s="4"/>
      <c r="ENT817" s="5"/>
      <c r="ENU817" s="4"/>
      <c r="ENV817" s="5"/>
      <c r="ENW817" s="4"/>
      <c r="ENX817" s="5"/>
      <c r="ENY817" s="4"/>
      <c r="ENZ817" s="5"/>
      <c r="EOA817" s="4"/>
      <c r="EOB817" s="5"/>
      <c r="EOC817" s="4"/>
      <c r="EOD817" s="5"/>
      <c r="EOE817" s="4"/>
      <c r="EOF817" s="5"/>
      <c r="EOG817" s="4"/>
      <c r="EOH817" s="5"/>
      <c r="EOI817" s="4"/>
      <c r="EOJ817" s="5"/>
      <c r="EOK817" s="4"/>
      <c r="EOL817" s="5"/>
      <c r="EOM817" s="4"/>
      <c r="EON817" s="5"/>
      <c r="EOO817" s="4"/>
      <c r="EOP817" s="5"/>
      <c r="EOQ817" s="4"/>
      <c r="EOR817" s="5"/>
      <c r="EOS817" s="4"/>
      <c r="EOT817" s="5"/>
      <c r="EOU817" s="4"/>
      <c r="EOV817" s="5"/>
      <c r="EOW817" s="4"/>
      <c r="EOX817" s="5"/>
      <c r="EOY817" s="4"/>
      <c r="EOZ817" s="5"/>
      <c r="EPA817" s="4"/>
      <c r="EPB817" s="5"/>
      <c r="EPC817" s="4"/>
      <c r="EPD817" s="5"/>
      <c r="EPE817" s="4"/>
      <c r="EPF817" s="5"/>
      <c r="EPG817" s="4"/>
      <c r="EPH817" s="5"/>
      <c r="EPI817" s="4"/>
      <c r="EPJ817" s="5"/>
      <c r="EPK817" s="4"/>
      <c r="EPL817" s="5"/>
      <c r="EPM817" s="4"/>
      <c r="EPN817" s="5"/>
      <c r="EPO817" s="4"/>
      <c r="EPP817" s="5"/>
      <c r="EPQ817" s="4"/>
      <c r="EPR817" s="5"/>
      <c r="EPS817" s="4"/>
      <c r="EPT817" s="5"/>
      <c r="EPU817" s="4"/>
      <c r="EPV817" s="5"/>
      <c r="EPW817" s="4"/>
      <c r="EPX817" s="5"/>
      <c r="EPY817" s="4"/>
      <c r="EPZ817" s="5"/>
      <c r="EQA817" s="4"/>
      <c r="EQB817" s="5"/>
      <c r="EQC817" s="4"/>
      <c r="EQD817" s="5"/>
      <c r="EQE817" s="4"/>
      <c r="EQF817" s="5"/>
      <c r="EQG817" s="4"/>
      <c r="EQH817" s="5"/>
      <c r="EQI817" s="4"/>
      <c r="EQJ817" s="5"/>
      <c r="EQK817" s="4"/>
      <c r="EQL817" s="5"/>
      <c r="EQM817" s="4"/>
      <c r="EQN817" s="5"/>
      <c r="EQO817" s="4"/>
      <c r="EQP817" s="5"/>
      <c r="EQQ817" s="4"/>
      <c r="EQR817" s="5"/>
      <c r="EQS817" s="4"/>
      <c r="EQT817" s="5"/>
      <c r="EQU817" s="4"/>
      <c r="EQV817" s="5"/>
      <c r="EQW817" s="4"/>
      <c r="EQX817" s="5"/>
      <c r="EQY817" s="4"/>
      <c r="EQZ817" s="5"/>
      <c r="ERA817" s="4"/>
      <c r="ERB817" s="5"/>
      <c r="ERC817" s="4"/>
      <c r="ERD817" s="5"/>
      <c r="ERE817" s="4"/>
      <c r="ERF817" s="5"/>
      <c r="ERG817" s="4"/>
      <c r="ERH817" s="5"/>
      <c r="ERI817" s="4"/>
      <c r="ERJ817" s="5"/>
      <c r="ERK817" s="4"/>
      <c r="ERL817" s="5"/>
      <c r="ERM817" s="4"/>
      <c r="ERN817" s="5"/>
      <c r="ERO817" s="4"/>
      <c r="ERP817" s="5"/>
      <c r="ERQ817" s="4"/>
      <c r="ERR817" s="5"/>
      <c r="ERS817" s="4"/>
      <c r="ERT817" s="5"/>
      <c r="ERU817" s="4"/>
      <c r="ERV817" s="5"/>
      <c r="ERW817" s="4"/>
      <c r="ERX817" s="5"/>
      <c r="ERY817" s="4"/>
      <c r="ERZ817" s="5"/>
      <c r="ESA817" s="4"/>
      <c r="ESB817" s="5"/>
      <c r="ESC817" s="4"/>
      <c r="ESD817" s="5"/>
      <c r="ESE817" s="4"/>
      <c r="ESF817" s="5"/>
      <c r="ESG817" s="4"/>
      <c r="ESH817" s="5"/>
      <c r="ESI817" s="4"/>
      <c r="ESJ817" s="5"/>
      <c r="ESK817" s="4"/>
      <c r="ESL817" s="5"/>
      <c r="ESM817" s="4"/>
      <c r="ESN817" s="5"/>
      <c r="ESO817" s="4"/>
      <c r="ESP817" s="5"/>
      <c r="ESQ817" s="4"/>
      <c r="ESR817" s="5"/>
      <c r="ESS817" s="4"/>
      <c r="EST817" s="5"/>
      <c r="ESU817" s="4"/>
      <c r="ESV817" s="5"/>
      <c r="ESW817" s="4"/>
      <c r="ESX817" s="5"/>
      <c r="ESY817" s="4"/>
      <c r="ESZ817" s="5"/>
      <c r="ETA817" s="4"/>
      <c r="ETB817" s="5"/>
      <c r="ETC817" s="4"/>
      <c r="ETD817" s="5"/>
      <c r="ETE817" s="4"/>
      <c r="ETF817" s="5"/>
      <c r="ETG817" s="4"/>
      <c r="ETH817" s="5"/>
      <c r="ETI817" s="4"/>
      <c r="ETJ817" s="5"/>
      <c r="ETK817" s="4"/>
      <c r="ETL817" s="5"/>
      <c r="ETM817" s="4"/>
      <c r="ETN817" s="5"/>
      <c r="ETO817" s="4"/>
      <c r="ETP817" s="5"/>
      <c r="ETQ817" s="4"/>
      <c r="ETR817" s="5"/>
      <c r="ETS817" s="4"/>
      <c r="ETT817" s="5"/>
      <c r="ETU817" s="4"/>
      <c r="ETV817" s="5"/>
      <c r="ETW817" s="4"/>
      <c r="ETX817" s="5"/>
      <c r="ETY817" s="4"/>
      <c r="ETZ817" s="5"/>
      <c r="EUA817" s="4"/>
      <c r="EUB817" s="5"/>
      <c r="EUC817" s="4"/>
      <c r="EUD817" s="5"/>
      <c r="EUE817" s="4"/>
      <c r="EUF817" s="5"/>
      <c r="EUG817" s="4"/>
      <c r="EUH817" s="5"/>
      <c r="EUI817" s="4"/>
      <c r="EUJ817" s="5"/>
      <c r="EUK817" s="4"/>
      <c r="EUL817" s="5"/>
      <c r="EUM817" s="4"/>
      <c r="EUN817" s="5"/>
      <c r="EUO817" s="4"/>
      <c r="EUP817" s="5"/>
      <c r="EUQ817" s="4"/>
      <c r="EUR817" s="5"/>
      <c r="EUS817" s="4"/>
      <c r="EUT817" s="5"/>
      <c r="EUU817" s="4"/>
      <c r="EUV817" s="5"/>
      <c r="EUW817" s="4"/>
      <c r="EUX817" s="5"/>
      <c r="EUY817" s="4"/>
      <c r="EUZ817" s="5"/>
      <c r="EVA817" s="4"/>
      <c r="EVB817" s="5"/>
      <c r="EVC817" s="4"/>
      <c r="EVD817" s="5"/>
      <c r="EVE817" s="4"/>
      <c r="EVF817" s="5"/>
      <c r="EVG817" s="4"/>
      <c r="EVH817" s="5"/>
      <c r="EVI817" s="4"/>
      <c r="EVJ817" s="5"/>
      <c r="EVK817" s="4"/>
      <c r="EVL817" s="5"/>
      <c r="EVM817" s="4"/>
      <c r="EVN817" s="5"/>
      <c r="EVO817" s="4"/>
      <c r="EVP817" s="5"/>
      <c r="EVQ817" s="4"/>
      <c r="EVR817" s="5"/>
      <c r="EVS817" s="4"/>
      <c r="EVT817" s="5"/>
      <c r="EVU817" s="4"/>
      <c r="EVV817" s="5"/>
      <c r="EVW817" s="4"/>
      <c r="EVX817" s="5"/>
      <c r="EVY817" s="4"/>
      <c r="EVZ817" s="5"/>
      <c r="EWA817" s="4"/>
      <c r="EWB817" s="5"/>
      <c r="EWC817" s="4"/>
      <c r="EWD817" s="5"/>
      <c r="EWE817" s="4"/>
      <c r="EWF817" s="5"/>
      <c r="EWG817" s="4"/>
      <c r="EWH817" s="5"/>
      <c r="EWI817" s="4"/>
      <c r="EWJ817" s="5"/>
      <c r="EWK817" s="4"/>
      <c r="EWL817" s="5"/>
      <c r="EWM817" s="4"/>
      <c r="EWN817" s="5"/>
      <c r="EWO817" s="4"/>
      <c r="EWP817" s="5"/>
      <c r="EWQ817" s="4"/>
      <c r="EWR817" s="5"/>
      <c r="EWS817" s="4"/>
      <c r="EWT817" s="5"/>
      <c r="EWU817" s="4"/>
      <c r="EWV817" s="5"/>
      <c r="EWW817" s="4"/>
      <c r="EWX817" s="5"/>
      <c r="EWY817" s="4"/>
      <c r="EWZ817" s="5"/>
      <c r="EXA817" s="4"/>
      <c r="EXB817" s="5"/>
      <c r="EXC817" s="4"/>
      <c r="EXD817" s="5"/>
      <c r="EXE817" s="4"/>
      <c r="EXF817" s="5"/>
      <c r="EXG817" s="4"/>
      <c r="EXH817" s="5"/>
      <c r="EXI817" s="4"/>
      <c r="EXJ817" s="5"/>
      <c r="EXK817" s="4"/>
      <c r="EXL817" s="5"/>
      <c r="EXM817" s="4"/>
      <c r="EXN817" s="5"/>
      <c r="EXO817" s="4"/>
      <c r="EXP817" s="5"/>
      <c r="EXQ817" s="4"/>
      <c r="EXR817" s="5"/>
      <c r="EXS817" s="4"/>
      <c r="EXT817" s="5"/>
      <c r="EXU817" s="4"/>
      <c r="EXV817" s="5"/>
      <c r="EXW817" s="4"/>
      <c r="EXX817" s="5"/>
      <c r="EXY817" s="4"/>
      <c r="EXZ817" s="5"/>
      <c r="EYA817" s="4"/>
      <c r="EYB817" s="5"/>
      <c r="EYC817" s="4"/>
      <c r="EYD817" s="5"/>
      <c r="EYE817" s="4"/>
      <c r="EYF817" s="5"/>
      <c r="EYG817" s="4"/>
      <c r="EYH817" s="5"/>
      <c r="EYI817" s="4"/>
      <c r="EYJ817" s="5"/>
      <c r="EYK817" s="4"/>
      <c r="EYL817" s="5"/>
      <c r="EYM817" s="4"/>
      <c r="EYN817" s="5"/>
      <c r="EYO817" s="4"/>
      <c r="EYP817" s="5"/>
      <c r="EYQ817" s="4"/>
      <c r="EYR817" s="5"/>
      <c r="EYS817" s="4"/>
      <c r="EYT817" s="5"/>
      <c r="EYU817" s="4"/>
      <c r="EYV817" s="5"/>
      <c r="EYW817" s="4"/>
      <c r="EYX817" s="5"/>
      <c r="EYY817" s="4"/>
      <c r="EYZ817" s="5"/>
      <c r="EZA817" s="4"/>
      <c r="EZB817" s="5"/>
      <c r="EZC817" s="4"/>
      <c r="EZD817" s="5"/>
      <c r="EZE817" s="4"/>
      <c r="EZF817" s="5"/>
      <c r="EZG817" s="4"/>
      <c r="EZH817" s="5"/>
      <c r="EZI817" s="4"/>
      <c r="EZJ817" s="5"/>
      <c r="EZK817" s="4"/>
      <c r="EZL817" s="5"/>
      <c r="EZM817" s="4"/>
      <c r="EZN817" s="5"/>
      <c r="EZO817" s="4"/>
      <c r="EZP817" s="5"/>
      <c r="EZQ817" s="4"/>
      <c r="EZR817" s="5"/>
      <c r="EZS817" s="4"/>
      <c r="EZT817" s="5"/>
      <c r="EZU817" s="4"/>
      <c r="EZV817" s="5"/>
      <c r="EZW817" s="4"/>
      <c r="EZX817" s="5"/>
      <c r="EZY817" s="4"/>
      <c r="EZZ817" s="5"/>
      <c r="FAA817" s="4"/>
      <c r="FAB817" s="5"/>
      <c r="FAC817" s="4"/>
      <c r="FAD817" s="5"/>
      <c r="FAE817" s="4"/>
      <c r="FAF817" s="5"/>
      <c r="FAG817" s="4"/>
      <c r="FAH817" s="5"/>
      <c r="FAI817" s="4"/>
      <c r="FAJ817" s="5"/>
      <c r="FAK817" s="4"/>
      <c r="FAL817" s="5"/>
      <c r="FAM817" s="4"/>
      <c r="FAN817" s="5"/>
      <c r="FAO817" s="4"/>
      <c r="FAP817" s="5"/>
      <c r="FAQ817" s="4"/>
      <c r="FAR817" s="5"/>
      <c r="FAS817" s="4"/>
      <c r="FAT817" s="5"/>
      <c r="FAU817" s="4"/>
      <c r="FAV817" s="5"/>
      <c r="FAW817" s="4"/>
      <c r="FAX817" s="5"/>
      <c r="FAY817" s="4"/>
      <c r="FAZ817" s="5"/>
      <c r="FBA817" s="4"/>
      <c r="FBB817" s="5"/>
      <c r="FBC817" s="4"/>
      <c r="FBD817" s="5"/>
      <c r="FBE817" s="4"/>
      <c r="FBF817" s="5"/>
      <c r="FBG817" s="4"/>
      <c r="FBH817" s="5"/>
      <c r="FBI817" s="4"/>
      <c r="FBJ817" s="5"/>
      <c r="FBK817" s="4"/>
      <c r="FBL817" s="5"/>
      <c r="FBM817" s="4"/>
      <c r="FBN817" s="5"/>
      <c r="FBO817" s="4"/>
      <c r="FBP817" s="5"/>
      <c r="FBQ817" s="4"/>
      <c r="FBR817" s="5"/>
      <c r="FBS817" s="4"/>
      <c r="FBT817" s="5"/>
      <c r="FBU817" s="4"/>
      <c r="FBV817" s="5"/>
      <c r="FBW817" s="4"/>
      <c r="FBX817" s="5"/>
      <c r="FBY817" s="4"/>
      <c r="FBZ817" s="5"/>
      <c r="FCA817" s="4"/>
      <c r="FCB817" s="5"/>
      <c r="FCC817" s="4"/>
      <c r="FCD817" s="5"/>
      <c r="FCE817" s="4"/>
      <c r="FCF817" s="5"/>
      <c r="FCG817" s="4"/>
      <c r="FCH817" s="5"/>
      <c r="FCI817" s="4"/>
      <c r="FCJ817" s="5"/>
      <c r="FCK817" s="4"/>
      <c r="FCL817" s="5"/>
      <c r="FCM817" s="4"/>
      <c r="FCN817" s="5"/>
      <c r="FCO817" s="4"/>
      <c r="FCP817" s="5"/>
      <c r="FCQ817" s="4"/>
      <c r="FCR817" s="5"/>
      <c r="FCS817" s="4"/>
      <c r="FCT817" s="5"/>
      <c r="FCU817" s="4"/>
      <c r="FCV817" s="5"/>
      <c r="FCW817" s="4"/>
      <c r="FCX817" s="5"/>
      <c r="FCY817" s="4"/>
      <c r="FCZ817" s="5"/>
      <c r="FDA817" s="4"/>
      <c r="FDB817" s="5"/>
      <c r="FDC817" s="4"/>
      <c r="FDD817" s="5"/>
      <c r="FDE817" s="4"/>
      <c r="FDF817" s="5"/>
      <c r="FDG817" s="4"/>
      <c r="FDH817" s="5"/>
      <c r="FDI817" s="4"/>
      <c r="FDJ817" s="5"/>
      <c r="FDK817" s="4"/>
      <c r="FDL817" s="5"/>
      <c r="FDM817" s="4"/>
      <c r="FDN817" s="5"/>
      <c r="FDO817" s="4"/>
      <c r="FDP817" s="5"/>
      <c r="FDQ817" s="4"/>
      <c r="FDR817" s="5"/>
      <c r="FDS817" s="4"/>
      <c r="FDT817" s="5"/>
      <c r="FDU817" s="4"/>
      <c r="FDV817" s="5"/>
      <c r="FDW817" s="4"/>
      <c r="FDX817" s="5"/>
      <c r="FDY817" s="4"/>
      <c r="FDZ817" s="5"/>
      <c r="FEA817" s="4"/>
      <c r="FEB817" s="5"/>
      <c r="FEC817" s="4"/>
      <c r="FED817" s="5"/>
      <c r="FEE817" s="4"/>
      <c r="FEF817" s="5"/>
      <c r="FEG817" s="4"/>
      <c r="FEH817" s="5"/>
      <c r="FEI817" s="4"/>
      <c r="FEJ817" s="5"/>
      <c r="FEK817" s="4"/>
      <c r="FEL817" s="5"/>
      <c r="FEM817" s="4"/>
      <c r="FEN817" s="5"/>
      <c r="FEO817" s="4"/>
      <c r="FEP817" s="5"/>
      <c r="FEQ817" s="4"/>
      <c r="FER817" s="5"/>
      <c r="FES817" s="4"/>
      <c r="FET817" s="5"/>
      <c r="FEU817" s="4"/>
      <c r="FEV817" s="5"/>
      <c r="FEW817" s="4"/>
      <c r="FEX817" s="5"/>
      <c r="FEY817" s="4"/>
      <c r="FEZ817" s="5"/>
      <c r="FFA817" s="4"/>
      <c r="FFB817" s="5"/>
      <c r="FFC817" s="4"/>
      <c r="FFD817" s="5"/>
      <c r="FFE817" s="4"/>
      <c r="FFF817" s="5"/>
      <c r="FFG817" s="4"/>
      <c r="FFH817" s="5"/>
      <c r="FFI817" s="4"/>
      <c r="FFJ817" s="5"/>
      <c r="FFK817" s="4"/>
      <c r="FFL817" s="5"/>
      <c r="FFM817" s="4"/>
      <c r="FFN817" s="5"/>
      <c r="FFO817" s="4"/>
      <c r="FFP817" s="5"/>
      <c r="FFQ817" s="4"/>
      <c r="FFR817" s="5"/>
      <c r="FFS817" s="4"/>
      <c r="FFT817" s="5"/>
      <c r="FFU817" s="4"/>
      <c r="FFV817" s="5"/>
      <c r="FFW817" s="4"/>
      <c r="FFX817" s="5"/>
      <c r="FFY817" s="4"/>
      <c r="FFZ817" s="5"/>
      <c r="FGA817" s="4"/>
      <c r="FGB817" s="5"/>
      <c r="FGC817" s="4"/>
      <c r="FGD817" s="5"/>
      <c r="FGE817" s="4"/>
      <c r="FGF817" s="5"/>
      <c r="FGG817" s="4"/>
      <c r="FGH817" s="5"/>
      <c r="FGI817" s="4"/>
      <c r="FGJ817" s="5"/>
      <c r="FGK817" s="4"/>
      <c r="FGL817" s="5"/>
      <c r="FGM817" s="4"/>
      <c r="FGN817" s="5"/>
      <c r="FGO817" s="4"/>
      <c r="FGP817" s="5"/>
      <c r="FGQ817" s="4"/>
      <c r="FGR817" s="5"/>
      <c r="FGS817" s="4"/>
      <c r="FGT817" s="5"/>
      <c r="FGU817" s="4"/>
      <c r="FGV817" s="5"/>
      <c r="FGW817" s="4"/>
      <c r="FGX817" s="5"/>
      <c r="FGY817" s="4"/>
      <c r="FGZ817" s="5"/>
      <c r="FHA817" s="4"/>
      <c r="FHB817" s="5"/>
      <c r="FHC817" s="4"/>
      <c r="FHD817" s="5"/>
      <c r="FHE817" s="4"/>
      <c r="FHF817" s="5"/>
      <c r="FHG817" s="4"/>
      <c r="FHH817" s="5"/>
      <c r="FHI817" s="4"/>
      <c r="FHJ817" s="5"/>
      <c r="FHK817" s="4"/>
      <c r="FHL817" s="5"/>
      <c r="FHM817" s="4"/>
      <c r="FHN817" s="5"/>
      <c r="FHO817" s="4"/>
      <c r="FHP817" s="5"/>
      <c r="FHQ817" s="4"/>
      <c r="FHR817" s="5"/>
      <c r="FHS817" s="4"/>
      <c r="FHT817" s="5"/>
      <c r="FHU817" s="4"/>
      <c r="FHV817" s="5"/>
      <c r="FHW817" s="4"/>
      <c r="FHX817" s="5"/>
      <c r="FHY817" s="4"/>
      <c r="FHZ817" s="5"/>
      <c r="FIA817" s="4"/>
      <c r="FIB817" s="5"/>
      <c r="FIC817" s="4"/>
      <c r="FID817" s="5"/>
      <c r="FIE817" s="4"/>
      <c r="FIF817" s="5"/>
      <c r="FIG817" s="4"/>
      <c r="FIH817" s="5"/>
      <c r="FII817" s="4"/>
      <c r="FIJ817" s="5"/>
      <c r="FIK817" s="4"/>
      <c r="FIL817" s="5"/>
      <c r="FIM817" s="4"/>
      <c r="FIN817" s="5"/>
      <c r="FIO817" s="4"/>
      <c r="FIP817" s="5"/>
      <c r="FIQ817" s="4"/>
      <c r="FIR817" s="5"/>
      <c r="FIS817" s="4"/>
      <c r="FIT817" s="5"/>
      <c r="FIU817" s="4"/>
      <c r="FIV817" s="5"/>
      <c r="FIW817" s="4"/>
      <c r="FIX817" s="5"/>
      <c r="FIY817" s="4"/>
      <c r="FIZ817" s="5"/>
      <c r="FJA817" s="4"/>
      <c r="FJB817" s="5"/>
      <c r="FJC817" s="4"/>
      <c r="FJD817" s="5"/>
      <c r="FJE817" s="4"/>
      <c r="FJF817" s="5"/>
      <c r="FJG817" s="4"/>
      <c r="FJH817" s="5"/>
      <c r="FJI817" s="4"/>
      <c r="FJJ817" s="5"/>
      <c r="FJK817" s="4"/>
      <c r="FJL817" s="5"/>
      <c r="FJM817" s="4"/>
      <c r="FJN817" s="5"/>
      <c r="FJO817" s="4"/>
      <c r="FJP817" s="5"/>
      <c r="FJQ817" s="4"/>
      <c r="FJR817" s="5"/>
      <c r="FJS817" s="4"/>
      <c r="FJT817" s="5"/>
      <c r="FJU817" s="4"/>
      <c r="FJV817" s="5"/>
      <c r="FJW817" s="4"/>
      <c r="FJX817" s="5"/>
      <c r="FJY817" s="4"/>
      <c r="FJZ817" s="5"/>
      <c r="FKA817" s="4"/>
      <c r="FKB817" s="5"/>
      <c r="FKC817" s="4"/>
      <c r="FKD817" s="5"/>
      <c r="FKE817" s="4"/>
      <c r="FKF817" s="5"/>
      <c r="FKG817" s="4"/>
      <c r="FKH817" s="5"/>
      <c r="FKI817" s="4"/>
      <c r="FKJ817" s="5"/>
      <c r="FKK817" s="4"/>
      <c r="FKL817" s="5"/>
      <c r="FKM817" s="4"/>
      <c r="FKN817" s="5"/>
      <c r="FKO817" s="4"/>
      <c r="FKP817" s="5"/>
      <c r="FKQ817" s="4"/>
      <c r="FKR817" s="5"/>
      <c r="FKS817" s="4"/>
      <c r="FKT817" s="5"/>
      <c r="FKU817" s="4"/>
      <c r="FKV817" s="5"/>
      <c r="FKW817" s="4"/>
      <c r="FKX817" s="5"/>
      <c r="FKY817" s="4"/>
      <c r="FKZ817" s="5"/>
      <c r="FLA817" s="4"/>
      <c r="FLB817" s="5"/>
      <c r="FLC817" s="4"/>
      <c r="FLD817" s="5"/>
      <c r="FLE817" s="4"/>
      <c r="FLF817" s="5"/>
      <c r="FLG817" s="4"/>
      <c r="FLH817" s="5"/>
      <c r="FLI817" s="4"/>
      <c r="FLJ817" s="5"/>
      <c r="FLK817" s="4"/>
      <c r="FLL817" s="5"/>
      <c r="FLM817" s="4"/>
      <c r="FLN817" s="5"/>
      <c r="FLO817" s="4"/>
      <c r="FLP817" s="5"/>
      <c r="FLQ817" s="4"/>
      <c r="FLR817" s="5"/>
      <c r="FLS817" s="4"/>
      <c r="FLT817" s="5"/>
      <c r="FLU817" s="4"/>
      <c r="FLV817" s="5"/>
      <c r="FLW817" s="4"/>
      <c r="FLX817" s="5"/>
      <c r="FLY817" s="4"/>
      <c r="FLZ817" s="5"/>
      <c r="FMA817" s="4"/>
      <c r="FMB817" s="5"/>
      <c r="FMC817" s="4"/>
      <c r="FMD817" s="5"/>
      <c r="FME817" s="4"/>
      <c r="FMF817" s="5"/>
      <c r="FMG817" s="4"/>
      <c r="FMH817" s="5"/>
      <c r="FMI817" s="4"/>
      <c r="FMJ817" s="5"/>
      <c r="FMK817" s="4"/>
      <c r="FML817" s="5"/>
      <c r="FMM817" s="4"/>
      <c r="FMN817" s="5"/>
      <c r="FMO817" s="4"/>
      <c r="FMP817" s="5"/>
      <c r="FMQ817" s="4"/>
      <c r="FMR817" s="5"/>
      <c r="FMS817" s="4"/>
      <c r="FMT817" s="5"/>
      <c r="FMU817" s="4"/>
      <c r="FMV817" s="5"/>
      <c r="FMW817" s="4"/>
      <c r="FMX817" s="5"/>
      <c r="FMY817" s="4"/>
      <c r="FMZ817" s="5"/>
      <c r="FNA817" s="4"/>
      <c r="FNB817" s="5"/>
      <c r="FNC817" s="4"/>
      <c r="FND817" s="5"/>
      <c r="FNE817" s="4"/>
      <c r="FNF817" s="5"/>
      <c r="FNG817" s="4"/>
      <c r="FNH817" s="5"/>
      <c r="FNI817" s="4"/>
      <c r="FNJ817" s="5"/>
      <c r="FNK817" s="4"/>
      <c r="FNL817" s="5"/>
      <c r="FNM817" s="4"/>
      <c r="FNN817" s="5"/>
      <c r="FNO817" s="4"/>
      <c r="FNP817" s="5"/>
      <c r="FNQ817" s="4"/>
      <c r="FNR817" s="5"/>
      <c r="FNS817" s="4"/>
      <c r="FNT817" s="5"/>
      <c r="FNU817" s="4"/>
      <c r="FNV817" s="5"/>
      <c r="FNW817" s="4"/>
      <c r="FNX817" s="5"/>
      <c r="FNY817" s="4"/>
      <c r="FNZ817" s="5"/>
      <c r="FOA817" s="4"/>
      <c r="FOB817" s="5"/>
      <c r="FOC817" s="4"/>
      <c r="FOD817" s="5"/>
      <c r="FOE817" s="4"/>
      <c r="FOF817" s="5"/>
      <c r="FOG817" s="4"/>
      <c r="FOH817" s="5"/>
      <c r="FOI817" s="4"/>
      <c r="FOJ817" s="5"/>
      <c r="FOK817" s="4"/>
      <c r="FOL817" s="5"/>
      <c r="FOM817" s="4"/>
      <c r="FON817" s="5"/>
      <c r="FOO817" s="4"/>
      <c r="FOP817" s="5"/>
      <c r="FOQ817" s="4"/>
      <c r="FOR817" s="5"/>
      <c r="FOS817" s="4"/>
      <c r="FOT817" s="5"/>
      <c r="FOU817" s="4"/>
      <c r="FOV817" s="5"/>
      <c r="FOW817" s="4"/>
      <c r="FOX817" s="5"/>
      <c r="FOY817" s="4"/>
      <c r="FOZ817" s="5"/>
      <c r="FPA817" s="4"/>
      <c r="FPB817" s="5"/>
      <c r="FPC817" s="4"/>
      <c r="FPD817" s="5"/>
      <c r="FPE817" s="4"/>
      <c r="FPF817" s="5"/>
      <c r="FPG817" s="4"/>
      <c r="FPH817" s="5"/>
      <c r="FPI817" s="4"/>
      <c r="FPJ817" s="5"/>
      <c r="FPK817" s="4"/>
      <c r="FPL817" s="5"/>
      <c r="FPM817" s="4"/>
      <c r="FPN817" s="5"/>
      <c r="FPO817" s="4"/>
      <c r="FPP817" s="5"/>
      <c r="FPQ817" s="4"/>
      <c r="FPR817" s="5"/>
      <c r="FPS817" s="4"/>
      <c r="FPT817" s="5"/>
      <c r="FPU817" s="4"/>
      <c r="FPV817" s="5"/>
      <c r="FPW817" s="4"/>
      <c r="FPX817" s="5"/>
      <c r="FPY817" s="4"/>
      <c r="FPZ817" s="5"/>
      <c r="FQA817" s="4"/>
      <c r="FQB817" s="5"/>
      <c r="FQC817" s="4"/>
      <c r="FQD817" s="5"/>
      <c r="FQE817" s="4"/>
      <c r="FQF817" s="5"/>
      <c r="FQG817" s="4"/>
      <c r="FQH817" s="5"/>
      <c r="FQI817" s="4"/>
      <c r="FQJ817" s="5"/>
      <c r="FQK817" s="4"/>
      <c r="FQL817" s="5"/>
      <c r="FQM817" s="4"/>
      <c r="FQN817" s="5"/>
      <c r="FQO817" s="4"/>
      <c r="FQP817" s="5"/>
      <c r="FQQ817" s="4"/>
      <c r="FQR817" s="5"/>
      <c r="FQS817" s="4"/>
      <c r="FQT817" s="5"/>
      <c r="FQU817" s="4"/>
      <c r="FQV817" s="5"/>
      <c r="FQW817" s="4"/>
      <c r="FQX817" s="5"/>
      <c r="FQY817" s="4"/>
      <c r="FQZ817" s="5"/>
      <c r="FRA817" s="4"/>
      <c r="FRB817" s="5"/>
      <c r="FRC817" s="4"/>
      <c r="FRD817" s="5"/>
      <c r="FRE817" s="4"/>
      <c r="FRF817" s="5"/>
      <c r="FRG817" s="4"/>
      <c r="FRH817" s="5"/>
      <c r="FRI817" s="4"/>
      <c r="FRJ817" s="5"/>
      <c r="FRK817" s="4"/>
      <c r="FRL817" s="5"/>
      <c r="FRM817" s="4"/>
      <c r="FRN817" s="5"/>
      <c r="FRO817" s="4"/>
      <c r="FRP817" s="5"/>
      <c r="FRQ817" s="4"/>
      <c r="FRR817" s="5"/>
      <c r="FRS817" s="4"/>
      <c r="FRT817" s="5"/>
      <c r="FRU817" s="4"/>
      <c r="FRV817" s="5"/>
      <c r="FRW817" s="4"/>
      <c r="FRX817" s="5"/>
      <c r="FRY817" s="4"/>
      <c r="FRZ817" s="5"/>
      <c r="FSA817" s="4"/>
      <c r="FSB817" s="5"/>
      <c r="FSC817" s="4"/>
      <c r="FSD817" s="5"/>
      <c r="FSE817" s="4"/>
      <c r="FSF817" s="5"/>
      <c r="FSG817" s="4"/>
      <c r="FSH817" s="5"/>
      <c r="FSI817" s="4"/>
      <c r="FSJ817" s="5"/>
      <c r="FSK817" s="4"/>
      <c r="FSL817" s="5"/>
      <c r="FSM817" s="4"/>
      <c r="FSN817" s="5"/>
      <c r="FSO817" s="4"/>
      <c r="FSP817" s="5"/>
      <c r="FSQ817" s="4"/>
      <c r="FSR817" s="5"/>
      <c r="FSS817" s="4"/>
      <c r="FST817" s="5"/>
      <c r="FSU817" s="4"/>
      <c r="FSV817" s="5"/>
      <c r="FSW817" s="4"/>
      <c r="FSX817" s="5"/>
      <c r="FSY817" s="4"/>
      <c r="FSZ817" s="5"/>
      <c r="FTA817" s="4"/>
      <c r="FTB817" s="5"/>
      <c r="FTC817" s="4"/>
      <c r="FTD817" s="5"/>
      <c r="FTE817" s="4"/>
      <c r="FTF817" s="5"/>
      <c r="FTG817" s="4"/>
      <c r="FTH817" s="5"/>
      <c r="FTI817" s="4"/>
      <c r="FTJ817" s="5"/>
      <c r="FTK817" s="4"/>
      <c r="FTL817" s="5"/>
      <c r="FTM817" s="4"/>
      <c r="FTN817" s="5"/>
      <c r="FTO817" s="4"/>
      <c r="FTP817" s="5"/>
      <c r="FTQ817" s="4"/>
      <c r="FTR817" s="5"/>
      <c r="FTS817" s="4"/>
      <c r="FTT817" s="5"/>
      <c r="FTU817" s="4"/>
      <c r="FTV817" s="5"/>
      <c r="FTW817" s="4"/>
      <c r="FTX817" s="5"/>
      <c r="FTY817" s="4"/>
      <c r="FTZ817" s="5"/>
      <c r="FUA817" s="4"/>
      <c r="FUB817" s="5"/>
      <c r="FUC817" s="4"/>
      <c r="FUD817" s="5"/>
      <c r="FUE817" s="4"/>
      <c r="FUF817" s="5"/>
      <c r="FUG817" s="4"/>
      <c r="FUH817" s="5"/>
      <c r="FUI817" s="4"/>
      <c r="FUJ817" s="5"/>
      <c r="FUK817" s="4"/>
      <c r="FUL817" s="5"/>
      <c r="FUM817" s="4"/>
      <c r="FUN817" s="5"/>
      <c r="FUO817" s="4"/>
      <c r="FUP817" s="5"/>
      <c r="FUQ817" s="4"/>
      <c r="FUR817" s="5"/>
      <c r="FUS817" s="4"/>
      <c r="FUT817" s="5"/>
      <c r="FUU817" s="4"/>
      <c r="FUV817" s="5"/>
      <c r="FUW817" s="4"/>
      <c r="FUX817" s="5"/>
      <c r="FUY817" s="4"/>
      <c r="FUZ817" s="5"/>
      <c r="FVA817" s="4"/>
      <c r="FVB817" s="5"/>
      <c r="FVC817" s="4"/>
      <c r="FVD817" s="5"/>
      <c r="FVE817" s="4"/>
      <c r="FVF817" s="5"/>
      <c r="FVG817" s="4"/>
      <c r="FVH817" s="5"/>
      <c r="FVI817" s="4"/>
      <c r="FVJ817" s="5"/>
      <c r="FVK817" s="4"/>
      <c r="FVL817" s="5"/>
      <c r="FVM817" s="4"/>
      <c r="FVN817" s="5"/>
      <c r="FVO817" s="4"/>
      <c r="FVP817" s="5"/>
      <c r="FVQ817" s="4"/>
      <c r="FVR817" s="5"/>
      <c r="FVS817" s="4"/>
      <c r="FVT817" s="5"/>
      <c r="FVU817" s="4"/>
      <c r="FVV817" s="5"/>
      <c r="FVW817" s="4"/>
      <c r="FVX817" s="5"/>
      <c r="FVY817" s="4"/>
      <c r="FVZ817" s="5"/>
      <c r="FWA817" s="4"/>
      <c r="FWB817" s="5"/>
      <c r="FWC817" s="4"/>
      <c r="FWD817" s="5"/>
      <c r="FWE817" s="4"/>
      <c r="FWF817" s="5"/>
      <c r="FWG817" s="4"/>
      <c r="FWH817" s="5"/>
      <c r="FWI817" s="4"/>
      <c r="FWJ817" s="5"/>
      <c r="FWK817" s="4"/>
      <c r="FWL817" s="5"/>
      <c r="FWM817" s="4"/>
      <c r="FWN817" s="5"/>
      <c r="FWO817" s="4"/>
      <c r="FWP817" s="5"/>
      <c r="FWQ817" s="4"/>
      <c r="FWR817" s="5"/>
      <c r="FWS817" s="4"/>
      <c r="FWT817" s="5"/>
      <c r="FWU817" s="4"/>
      <c r="FWV817" s="5"/>
      <c r="FWW817" s="4"/>
      <c r="FWX817" s="5"/>
      <c r="FWY817" s="4"/>
      <c r="FWZ817" s="5"/>
      <c r="FXA817" s="4"/>
      <c r="FXB817" s="5"/>
      <c r="FXC817" s="4"/>
      <c r="FXD817" s="5"/>
      <c r="FXE817" s="4"/>
      <c r="FXF817" s="5"/>
      <c r="FXG817" s="4"/>
      <c r="FXH817" s="5"/>
      <c r="FXI817" s="4"/>
      <c r="FXJ817" s="5"/>
      <c r="FXK817" s="4"/>
      <c r="FXL817" s="5"/>
      <c r="FXM817" s="4"/>
      <c r="FXN817" s="5"/>
      <c r="FXO817" s="4"/>
      <c r="FXP817" s="5"/>
      <c r="FXQ817" s="4"/>
      <c r="FXR817" s="5"/>
      <c r="FXS817" s="4"/>
      <c r="FXT817" s="5"/>
      <c r="FXU817" s="4"/>
      <c r="FXV817" s="5"/>
      <c r="FXW817" s="4"/>
      <c r="FXX817" s="5"/>
      <c r="FXY817" s="4"/>
      <c r="FXZ817" s="5"/>
      <c r="FYA817" s="4"/>
      <c r="FYB817" s="5"/>
      <c r="FYC817" s="4"/>
      <c r="FYD817" s="5"/>
      <c r="FYE817" s="4"/>
      <c r="FYF817" s="5"/>
      <c r="FYG817" s="4"/>
      <c r="FYH817" s="5"/>
      <c r="FYI817" s="4"/>
      <c r="FYJ817" s="5"/>
      <c r="FYK817" s="4"/>
      <c r="FYL817" s="5"/>
      <c r="FYM817" s="4"/>
      <c r="FYN817" s="5"/>
      <c r="FYO817" s="4"/>
      <c r="FYP817" s="5"/>
      <c r="FYQ817" s="4"/>
      <c r="FYR817" s="5"/>
      <c r="FYS817" s="4"/>
      <c r="FYT817" s="5"/>
      <c r="FYU817" s="4"/>
      <c r="FYV817" s="5"/>
      <c r="FYW817" s="4"/>
      <c r="FYX817" s="5"/>
      <c r="FYY817" s="4"/>
      <c r="FYZ817" s="5"/>
      <c r="FZA817" s="4"/>
      <c r="FZB817" s="5"/>
      <c r="FZC817" s="4"/>
      <c r="FZD817" s="5"/>
      <c r="FZE817" s="4"/>
      <c r="FZF817" s="5"/>
      <c r="FZG817" s="4"/>
      <c r="FZH817" s="5"/>
      <c r="FZI817" s="4"/>
      <c r="FZJ817" s="5"/>
      <c r="FZK817" s="4"/>
      <c r="FZL817" s="5"/>
      <c r="FZM817" s="4"/>
      <c r="FZN817" s="5"/>
      <c r="FZO817" s="4"/>
      <c r="FZP817" s="5"/>
      <c r="FZQ817" s="4"/>
      <c r="FZR817" s="5"/>
      <c r="FZS817" s="4"/>
      <c r="FZT817" s="5"/>
      <c r="FZU817" s="4"/>
      <c r="FZV817" s="5"/>
      <c r="FZW817" s="4"/>
      <c r="FZX817" s="5"/>
      <c r="FZY817" s="4"/>
      <c r="FZZ817" s="5"/>
      <c r="GAA817" s="4"/>
      <c r="GAB817" s="5"/>
      <c r="GAC817" s="4"/>
      <c r="GAD817" s="5"/>
      <c r="GAE817" s="4"/>
      <c r="GAF817" s="5"/>
      <c r="GAG817" s="4"/>
      <c r="GAH817" s="5"/>
      <c r="GAI817" s="4"/>
      <c r="GAJ817" s="5"/>
      <c r="GAK817" s="4"/>
      <c r="GAL817" s="5"/>
      <c r="GAM817" s="4"/>
      <c r="GAN817" s="5"/>
      <c r="GAO817" s="4"/>
      <c r="GAP817" s="5"/>
      <c r="GAQ817" s="4"/>
      <c r="GAR817" s="5"/>
      <c r="GAS817" s="4"/>
      <c r="GAT817" s="5"/>
      <c r="GAU817" s="4"/>
      <c r="GAV817" s="5"/>
      <c r="GAW817" s="4"/>
      <c r="GAX817" s="5"/>
      <c r="GAY817" s="4"/>
      <c r="GAZ817" s="5"/>
      <c r="GBA817" s="4"/>
      <c r="GBB817" s="5"/>
      <c r="GBC817" s="4"/>
      <c r="GBD817" s="5"/>
      <c r="GBE817" s="4"/>
      <c r="GBF817" s="5"/>
      <c r="GBG817" s="4"/>
      <c r="GBH817" s="5"/>
      <c r="GBI817" s="4"/>
      <c r="GBJ817" s="5"/>
      <c r="GBK817" s="4"/>
      <c r="GBL817" s="5"/>
      <c r="GBM817" s="4"/>
      <c r="GBN817" s="5"/>
      <c r="GBO817" s="4"/>
      <c r="GBP817" s="5"/>
      <c r="GBQ817" s="4"/>
      <c r="GBR817" s="5"/>
      <c r="GBS817" s="4"/>
      <c r="GBT817" s="5"/>
      <c r="GBU817" s="4"/>
      <c r="GBV817" s="5"/>
      <c r="GBW817" s="4"/>
      <c r="GBX817" s="5"/>
      <c r="GBY817" s="4"/>
      <c r="GBZ817" s="5"/>
      <c r="GCA817" s="4"/>
      <c r="GCB817" s="5"/>
      <c r="GCC817" s="4"/>
      <c r="GCD817" s="5"/>
      <c r="GCE817" s="4"/>
      <c r="GCF817" s="5"/>
      <c r="GCG817" s="4"/>
      <c r="GCH817" s="5"/>
      <c r="GCI817" s="4"/>
      <c r="GCJ817" s="5"/>
      <c r="GCK817" s="4"/>
      <c r="GCL817" s="5"/>
      <c r="GCM817" s="4"/>
      <c r="GCN817" s="5"/>
      <c r="GCO817" s="4"/>
      <c r="GCP817" s="5"/>
      <c r="GCQ817" s="4"/>
      <c r="GCR817" s="5"/>
      <c r="GCS817" s="4"/>
      <c r="GCT817" s="5"/>
      <c r="GCU817" s="4"/>
      <c r="GCV817" s="5"/>
      <c r="GCW817" s="4"/>
      <c r="GCX817" s="5"/>
      <c r="GCY817" s="4"/>
      <c r="GCZ817" s="5"/>
      <c r="GDA817" s="4"/>
      <c r="GDB817" s="5"/>
      <c r="GDC817" s="4"/>
      <c r="GDD817" s="5"/>
      <c r="GDE817" s="4"/>
      <c r="GDF817" s="5"/>
      <c r="GDG817" s="4"/>
      <c r="GDH817" s="5"/>
      <c r="GDI817" s="4"/>
      <c r="GDJ817" s="5"/>
      <c r="GDK817" s="4"/>
      <c r="GDL817" s="5"/>
      <c r="GDM817" s="4"/>
      <c r="GDN817" s="5"/>
      <c r="GDO817" s="4"/>
      <c r="GDP817" s="5"/>
      <c r="GDQ817" s="4"/>
      <c r="GDR817" s="5"/>
      <c r="GDS817" s="4"/>
      <c r="GDT817" s="5"/>
      <c r="GDU817" s="4"/>
      <c r="GDV817" s="5"/>
      <c r="GDW817" s="4"/>
      <c r="GDX817" s="5"/>
      <c r="GDY817" s="4"/>
      <c r="GDZ817" s="5"/>
      <c r="GEA817" s="4"/>
      <c r="GEB817" s="5"/>
      <c r="GEC817" s="4"/>
      <c r="GED817" s="5"/>
      <c r="GEE817" s="4"/>
      <c r="GEF817" s="5"/>
      <c r="GEG817" s="4"/>
      <c r="GEH817" s="5"/>
      <c r="GEI817" s="4"/>
      <c r="GEJ817" s="5"/>
      <c r="GEK817" s="4"/>
      <c r="GEL817" s="5"/>
      <c r="GEM817" s="4"/>
      <c r="GEN817" s="5"/>
      <c r="GEO817" s="4"/>
      <c r="GEP817" s="5"/>
      <c r="GEQ817" s="4"/>
      <c r="GER817" s="5"/>
      <c r="GES817" s="4"/>
      <c r="GET817" s="5"/>
      <c r="GEU817" s="4"/>
      <c r="GEV817" s="5"/>
      <c r="GEW817" s="4"/>
      <c r="GEX817" s="5"/>
      <c r="GEY817" s="4"/>
      <c r="GEZ817" s="5"/>
      <c r="GFA817" s="4"/>
      <c r="GFB817" s="5"/>
      <c r="GFC817" s="4"/>
      <c r="GFD817" s="5"/>
      <c r="GFE817" s="4"/>
      <c r="GFF817" s="5"/>
      <c r="GFG817" s="4"/>
      <c r="GFH817" s="5"/>
      <c r="GFI817" s="4"/>
      <c r="GFJ817" s="5"/>
      <c r="GFK817" s="4"/>
      <c r="GFL817" s="5"/>
      <c r="GFM817" s="4"/>
      <c r="GFN817" s="5"/>
      <c r="GFO817" s="4"/>
      <c r="GFP817" s="5"/>
      <c r="GFQ817" s="4"/>
      <c r="GFR817" s="5"/>
      <c r="GFS817" s="4"/>
      <c r="GFT817" s="5"/>
      <c r="GFU817" s="4"/>
      <c r="GFV817" s="5"/>
      <c r="GFW817" s="4"/>
      <c r="GFX817" s="5"/>
      <c r="GFY817" s="4"/>
      <c r="GFZ817" s="5"/>
      <c r="GGA817" s="4"/>
      <c r="GGB817" s="5"/>
      <c r="GGC817" s="4"/>
      <c r="GGD817" s="5"/>
      <c r="GGE817" s="4"/>
      <c r="GGF817" s="5"/>
      <c r="GGG817" s="4"/>
      <c r="GGH817" s="5"/>
      <c r="GGI817" s="4"/>
      <c r="GGJ817" s="5"/>
      <c r="GGK817" s="4"/>
      <c r="GGL817" s="5"/>
      <c r="GGM817" s="4"/>
      <c r="GGN817" s="5"/>
      <c r="GGO817" s="4"/>
      <c r="GGP817" s="5"/>
      <c r="GGQ817" s="4"/>
      <c r="GGR817" s="5"/>
      <c r="GGS817" s="4"/>
      <c r="GGT817" s="5"/>
      <c r="GGU817" s="4"/>
      <c r="GGV817" s="5"/>
      <c r="GGW817" s="4"/>
      <c r="GGX817" s="5"/>
      <c r="GGY817" s="4"/>
      <c r="GGZ817" s="5"/>
      <c r="GHA817" s="4"/>
      <c r="GHB817" s="5"/>
      <c r="GHC817" s="4"/>
      <c r="GHD817" s="5"/>
      <c r="GHE817" s="4"/>
      <c r="GHF817" s="5"/>
      <c r="GHG817" s="4"/>
      <c r="GHH817" s="5"/>
      <c r="GHI817" s="4"/>
      <c r="GHJ817" s="5"/>
      <c r="GHK817" s="4"/>
      <c r="GHL817" s="5"/>
      <c r="GHM817" s="4"/>
      <c r="GHN817" s="5"/>
      <c r="GHO817" s="4"/>
      <c r="GHP817" s="5"/>
      <c r="GHQ817" s="4"/>
      <c r="GHR817" s="5"/>
      <c r="GHS817" s="4"/>
      <c r="GHT817" s="5"/>
      <c r="GHU817" s="4"/>
      <c r="GHV817" s="5"/>
      <c r="GHW817" s="4"/>
      <c r="GHX817" s="5"/>
      <c r="GHY817" s="4"/>
      <c r="GHZ817" s="5"/>
      <c r="GIA817" s="4"/>
      <c r="GIB817" s="5"/>
      <c r="GIC817" s="4"/>
      <c r="GID817" s="5"/>
      <c r="GIE817" s="4"/>
      <c r="GIF817" s="5"/>
      <c r="GIG817" s="4"/>
      <c r="GIH817" s="5"/>
      <c r="GII817" s="4"/>
      <c r="GIJ817" s="5"/>
      <c r="GIK817" s="4"/>
      <c r="GIL817" s="5"/>
      <c r="GIM817" s="4"/>
      <c r="GIN817" s="5"/>
      <c r="GIO817" s="4"/>
      <c r="GIP817" s="5"/>
      <c r="GIQ817" s="4"/>
      <c r="GIR817" s="5"/>
      <c r="GIS817" s="4"/>
      <c r="GIT817" s="5"/>
      <c r="GIU817" s="4"/>
      <c r="GIV817" s="5"/>
      <c r="GIW817" s="4"/>
      <c r="GIX817" s="5"/>
      <c r="GIY817" s="4"/>
      <c r="GIZ817" s="5"/>
      <c r="GJA817" s="4"/>
      <c r="GJB817" s="5"/>
      <c r="GJC817" s="4"/>
      <c r="GJD817" s="5"/>
      <c r="GJE817" s="4"/>
      <c r="GJF817" s="5"/>
      <c r="GJG817" s="4"/>
      <c r="GJH817" s="5"/>
      <c r="GJI817" s="4"/>
      <c r="GJJ817" s="5"/>
      <c r="GJK817" s="4"/>
      <c r="GJL817" s="5"/>
      <c r="GJM817" s="4"/>
      <c r="GJN817" s="5"/>
      <c r="GJO817" s="4"/>
      <c r="GJP817" s="5"/>
      <c r="GJQ817" s="4"/>
      <c r="GJR817" s="5"/>
      <c r="GJS817" s="4"/>
      <c r="GJT817" s="5"/>
      <c r="GJU817" s="4"/>
      <c r="GJV817" s="5"/>
      <c r="GJW817" s="4"/>
      <c r="GJX817" s="5"/>
      <c r="GJY817" s="4"/>
      <c r="GJZ817" s="5"/>
      <c r="GKA817" s="4"/>
      <c r="GKB817" s="5"/>
      <c r="GKC817" s="4"/>
      <c r="GKD817" s="5"/>
      <c r="GKE817" s="4"/>
      <c r="GKF817" s="5"/>
      <c r="GKG817" s="4"/>
      <c r="GKH817" s="5"/>
      <c r="GKI817" s="4"/>
      <c r="GKJ817" s="5"/>
      <c r="GKK817" s="4"/>
      <c r="GKL817" s="5"/>
      <c r="GKM817" s="4"/>
      <c r="GKN817" s="5"/>
      <c r="GKO817" s="4"/>
      <c r="GKP817" s="5"/>
      <c r="GKQ817" s="4"/>
      <c r="GKR817" s="5"/>
      <c r="GKS817" s="4"/>
      <c r="GKT817" s="5"/>
      <c r="GKU817" s="4"/>
      <c r="GKV817" s="5"/>
      <c r="GKW817" s="4"/>
      <c r="GKX817" s="5"/>
      <c r="GKY817" s="4"/>
      <c r="GKZ817" s="5"/>
      <c r="GLA817" s="4"/>
      <c r="GLB817" s="5"/>
      <c r="GLC817" s="4"/>
      <c r="GLD817" s="5"/>
      <c r="GLE817" s="4"/>
      <c r="GLF817" s="5"/>
      <c r="GLG817" s="4"/>
      <c r="GLH817" s="5"/>
      <c r="GLI817" s="4"/>
      <c r="GLJ817" s="5"/>
      <c r="GLK817" s="4"/>
      <c r="GLL817" s="5"/>
      <c r="GLM817" s="4"/>
      <c r="GLN817" s="5"/>
      <c r="GLO817" s="4"/>
      <c r="GLP817" s="5"/>
      <c r="GLQ817" s="4"/>
      <c r="GLR817" s="5"/>
      <c r="GLS817" s="4"/>
      <c r="GLT817" s="5"/>
      <c r="GLU817" s="4"/>
      <c r="GLV817" s="5"/>
      <c r="GLW817" s="4"/>
      <c r="GLX817" s="5"/>
      <c r="GLY817" s="4"/>
      <c r="GLZ817" s="5"/>
      <c r="GMA817" s="4"/>
      <c r="GMB817" s="5"/>
      <c r="GMC817" s="4"/>
      <c r="GMD817" s="5"/>
      <c r="GME817" s="4"/>
      <c r="GMF817" s="5"/>
      <c r="GMG817" s="4"/>
      <c r="GMH817" s="5"/>
      <c r="GMI817" s="4"/>
      <c r="GMJ817" s="5"/>
      <c r="GMK817" s="4"/>
      <c r="GML817" s="5"/>
      <c r="GMM817" s="4"/>
      <c r="GMN817" s="5"/>
      <c r="GMO817" s="4"/>
      <c r="GMP817" s="5"/>
      <c r="GMQ817" s="4"/>
      <c r="GMR817" s="5"/>
      <c r="GMS817" s="4"/>
      <c r="GMT817" s="5"/>
      <c r="GMU817" s="4"/>
      <c r="GMV817" s="5"/>
      <c r="GMW817" s="4"/>
      <c r="GMX817" s="5"/>
      <c r="GMY817" s="4"/>
      <c r="GMZ817" s="5"/>
      <c r="GNA817" s="4"/>
      <c r="GNB817" s="5"/>
      <c r="GNC817" s="4"/>
      <c r="GND817" s="5"/>
      <c r="GNE817" s="4"/>
      <c r="GNF817" s="5"/>
      <c r="GNG817" s="4"/>
      <c r="GNH817" s="5"/>
      <c r="GNI817" s="4"/>
      <c r="GNJ817" s="5"/>
      <c r="GNK817" s="4"/>
      <c r="GNL817" s="5"/>
      <c r="GNM817" s="4"/>
      <c r="GNN817" s="5"/>
      <c r="GNO817" s="4"/>
      <c r="GNP817" s="5"/>
      <c r="GNQ817" s="4"/>
      <c r="GNR817" s="5"/>
      <c r="GNS817" s="4"/>
      <c r="GNT817" s="5"/>
      <c r="GNU817" s="4"/>
      <c r="GNV817" s="5"/>
      <c r="GNW817" s="4"/>
      <c r="GNX817" s="5"/>
      <c r="GNY817" s="4"/>
      <c r="GNZ817" s="5"/>
      <c r="GOA817" s="4"/>
      <c r="GOB817" s="5"/>
      <c r="GOC817" s="4"/>
      <c r="GOD817" s="5"/>
      <c r="GOE817" s="4"/>
      <c r="GOF817" s="5"/>
      <c r="GOG817" s="4"/>
      <c r="GOH817" s="5"/>
      <c r="GOI817" s="4"/>
      <c r="GOJ817" s="5"/>
      <c r="GOK817" s="4"/>
      <c r="GOL817" s="5"/>
      <c r="GOM817" s="4"/>
      <c r="GON817" s="5"/>
      <c r="GOO817" s="4"/>
      <c r="GOP817" s="5"/>
      <c r="GOQ817" s="4"/>
      <c r="GOR817" s="5"/>
      <c r="GOS817" s="4"/>
      <c r="GOT817" s="5"/>
      <c r="GOU817" s="4"/>
      <c r="GOV817" s="5"/>
      <c r="GOW817" s="4"/>
      <c r="GOX817" s="5"/>
      <c r="GOY817" s="4"/>
      <c r="GOZ817" s="5"/>
      <c r="GPA817" s="4"/>
      <c r="GPB817" s="5"/>
      <c r="GPC817" s="4"/>
      <c r="GPD817" s="5"/>
      <c r="GPE817" s="4"/>
      <c r="GPF817" s="5"/>
      <c r="GPG817" s="4"/>
      <c r="GPH817" s="5"/>
      <c r="GPI817" s="4"/>
      <c r="GPJ817" s="5"/>
      <c r="GPK817" s="4"/>
      <c r="GPL817" s="5"/>
      <c r="GPM817" s="4"/>
      <c r="GPN817" s="5"/>
      <c r="GPO817" s="4"/>
      <c r="GPP817" s="5"/>
      <c r="GPQ817" s="4"/>
      <c r="GPR817" s="5"/>
      <c r="GPS817" s="4"/>
      <c r="GPT817" s="5"/>
      <c r="GPU817" s="4"/>
      <c r="GPV817" s="5"/>
      <c r="GPW817" s="4"/>
      <c r="GPX817" s="5"/>
      <c r="GPY817" s="4"/>
      <c r="GPZ817" s="5"/>
      <c r="GQA817" s="4"/>
      <c r="GQB817" s="5"/>
      <c r="GQC817" s="4"/>
      <c r="GQD817" s="5"/>
      <c r="GQE817" s="4"/>
      <c r="GQF817" s="5"/>
      <c r="GQG817" s="4"/>
      <c r="GQH817" s="5"/>
      <c r="GQI817" s="4"/>
      <c r="GQJ817" s="5"/>
      <c r="GQK817" s="4"/>
      <c r="GQL817" s="5"/>
      <c r="GQM817" s="4"/>
      <c r="GQN817" s="5"/>
      <c r="GQO817" s="4"/>
      <c r="GQP817" s="5"/>
      <c r="GQQ817" s="4"/>
      <c r="GQR817" s="5"/>
      <c r="GQS817" s="4"/>
      <c r="GQT817" s="5"/>
      <c r="GQU817" s="4"/>
      <c r="GQV817" s="5"/>
      <c r="GQW817" s="4"/>
      <c r="GQX817" s="5"/>
      <c r="GQY817" s="4"/>
      <c r="GQZ817" s="5"/>
      <c r="GRA817" s="4"/>
      <c r="GRB817" s="5"/>
      <c r="GRC817" s="4"/>
      <c r="GRD817" s="5"/>
      <c r="GRE817" s="4"/>
      <c r="GRF817" s="5"/>
      <c r="GRG817" s="4"/>
      <c r="GRH817" s="5"/>
      <c r="GRI817" s="4"/>
      <c r="GRJ817" s="5"/>
      <c r="GRK817" s="4"/>
      <c r="GRL817" s="5"/>
      <c r="GRM817" s="4"/>
      <c r="GRN817" s="5"/>
      <c r="GRO817" s="4"/>
      <c r="GRP817" s="5"/>
      <c r="GRQ817" s="4"/>
      <c r="GRR817" s="5"/>
      <c r="GRS817" s="4"/>
      <c r="GRT817" s="5"/>
      <c r="GRU817" s="4"/>
      <c r="GRV817" s="5"/>
      <c r="GRW817" s="4"/>
      <c r="GRX817" s="5"/>
      <c r="GRY817" s="4"/>
      <c r="GRZ817" s="5"/>
      <c r="GSA817" s="4"/>
      <c r="GSB817" s="5"/>
      <c r="GSC817" s="4"/>
      <c r="GSD817" s="5"/>
      <c r="GSE817" s="4"/>
      <c r="GSF817" s="5"/>
      <c r="GSG817" s="4"/>
      <c r="GSH817" s="5"/>
      <c r="GSI817" s="4"/>
      <c r="GSJ817" s="5"/>
      <c r="GSK817" s="4"/>
      <c r="GSL817" s="5"/>
      <c r="GSM817" s="4"/>
      <c r="GSN817" s="5"/>
      <c r="GSO817" s="4"/>
      <c r="GSP817" s="5"/>
      <c r="GSQ817" s="4"/>
      <c r="GSR817" s="5"/>
      <c r="GSS817" s="4"/>
      <c r="GST817" s="5"/>
      <c r="GSU817" s="4"/>
      <c r="GSV817" s="5"/>
      <c r="GSW817" s="4"/>
      <c r="GSX817" s="5"/>
      <c r="GSY817" s="4"/>
      <c r="GSZ817" s="5"/>
      <c r="GTA817" s="4"/>
      <c r="GTB817" s="5"/>
      <c r="GTC817" s="4"/>
      <c r="GTD817" s="5"/>
      <c r="GTE817" s="4"/>
      <c r="GTF817" s="5"/>
      <c r="GTG817" s="4"/>
      <c r="GTH817" s="5"/>
      <c r="GTI817" s="4"/>
      <c r="GTJ817" s="5"/>
      <c r="GTK817" s="4"/>
      <c r="GTL817" s="5"/>
      <c r="GTM817" s="4"/>
      <c r="GTN817" s="5"/>
      <c r="GTO817" s="4"/>
      <c r="GTP817" s="5"/>
      <c r="GTQ817" s="4"/>
      <c r="GTR817" s="5"/>
      <c r="GTS817" s="4"/>
      <c r="GTT817" s="5"/>
      <c r="GTU817" s="4"/>
      <c r="GTV817" s="5"/>
      <c r="GTW817" s="4"/>
      <c r="GTX817" s="5"/>
      <c r="GTY817" s="4"/>
      <c r="GTZ817" s="5"/>
      <c r="GUA817" s="4"/>
      <c r="GUB817" s="5"/>
      <c r="GUC817" s="4"/>
      <c r="GUD817" s="5"/>
      <c r="GUE817" s="4"/>
      <c r="GUF817" s="5"/>
      <c r="GUG817" s="4"/>
      <c r="GUH817" s="5"/>
      <c r="GUI817" s="4"/>
      <c r="GUJ817" s="5"/>
      <c r="GUK817" s="4"/>
      <c r="GUL817" s="5"/>
      <c r="GUM817" s="4"/>
      <c r="GUN817" s="5"/>
      <c r="GUO817" s="4"/>
      <c r="GUP817" s="5"/>
      <c r="GUQ817" s="4"/>
      <c r="GUR817" s="5"/>
      <c r="GUS817" s="4"/>
      <c r="GUT817" s="5"/>
      <c r="GUU817" s="4"/>
      <c r="GUV817" s="5"/>
      <c r="GUW817" s="4"/>
      <c r="GUX817" s="5"/>
      <c r="GUY817" s="4"/>
      <c r="GUZ817" s="5"/>
      <c r="GVA817" s="4"/>
      <c r="GVB817" s="5"/>
      <c r="GVC817" s="4"/>
      <c r="GVD817" s="5"/>
      <c r="GVE817" s="4"/>
      <c r="GVF817" s="5"/>
      <c r="GVG817" s="4"/>
      <c r="GVH817" s="5"/>
      <c r="GVI817" s="4"/>
      <c r="GVJ817" s="5"/>
      <c r="GVK817" s="4"/>
      <c r="GVL817" s="5"/>
      <c r="GVM817" s="4"/>
      <c r="GVN817" s="5"/>
      <c r="GVO817" s="4"/>
      <c r="GVP817" s="5"/>
      <c r="GVQ817" s="4"/>
      <c r="GVR817" s="5"/>
      <c r="GVS817" s="4"/>
      <c r="GVT817" s="5"/>
      <c r="GVU817" s="4"/>
      <c r="GVV817" s="5"/>
      <c r="GVW817" s="4"/>
      <c r="GVX817" s="5"/>
      <c r="GVY817" s="4"/>
      <c r="GVZ817" s="5"/>
      <c r="GWA817" s="4"/>
      <c r="GWB817" s="5"/>
      <c r="GWC817" s="4"/>
      <c r="GWD817" s="5"/>
      <c r="GWE817" s="4"/>
      <c r="GWF817" s="5"/>
      <c r="GWG817" s="4"/>
      <c r="GWH817" s="5"/>
      <c r="GWI817" s="4"/>
      <c r="GWJ817" s="5"/>
      <c r="GWK817" s="4"/>
      <c r="GWL817" s="5"/>
      <c r="GWM817" s="4"/>
      <c r="GWN817" s="5"/>
      <c r="GWO817" s="4"/>
      <c r="GWP817" s="5"/>
      <c r="GWQ817" s="4"/>
      <c r="GWR817" s="5"/>
      <c r="GWS817" s="4"/>
      <c r="GWT817" s="5"/>
      <c r="GWU817" s="4"/>
      <c r="GWV817" s="5"/>
      <c r="GWW817" s="4"/>
      <c r="GWX817" s="5"/>
      <c r="GWY817" s="4"/>
      <c r="GWZ817" s="5"/>
      <c r="GXA817" s="4"/>
      <c r="GXB817" s="5"/>
      <c r="GXC817" s="4"/>
      <c r="GXD817" s="5"/>
      <c r="GXE817" s="4"/>
      <c r="GXF817" s="5"/>
      <c r="GXG817" s="4"/>
      <c r="GXH817" s="5"/>
      <c r="GXI817" s="4"/>
      <c r="GXJ817" s="5"/>
      <c r="GXK817" s="4"/>
      <c r="GXL817" s="5"/>
      <c r="GXM817" s="4"/>
      <c r="GXN817" s="5"/>
      <c r="GXO817" s="4"/>
      <c r="GXP817" s="5"/>
      <c r="GXQ817" s="4"/>
      <c r="GXR817" s="5"/>
      <c r="GXS817" s="4"/>
      <c r="GXT817" s="5"/>
      <c r="GXU817" s="4"/>
      <c r="GXV817" s="5"/>
      <c r="GXW817" s="4"/>
      <c r="GXX817" s="5"/>
      <c r="GXY817" s="4"/>
      <c r="GXZ817" s="5"/>
      <c r="GYA817" s="4"/>
      <c r="GYB817" s="5"/>
      <c r="GYC817" s="4"/>
      <c r="GYD817" s="5"/>
      <c r="GYE817" s="4"/>
      <c r="GYF817" s="5"/>
      <c r="GYG817" s="4"/>
      <c r="GYH817" s="5"/>
      <c r="GYI817" s="4"/>
      <c r="GYJ817" s="5"/>
      <c r="GYK817" s="4"/>
      <c r="GYL817" s="5"/>
      <c r="GYM817" s="4"/>
      <c r="GYN817" s="5"/>
      <c r="GYO817" s="4"/>
      <c r="GYP817" s="5"/>
      <c r="GYQ817" s="4"/>
      <c r="GYR817" s="5"/>
      <c r="GYS817" s="4"/>
      <c r="GYT817" s="5"/>
      <c r="GYU817" s="4"/>
      <c r="GYV817" s="5"/>
      <c r="GYW817" s="4"/>
      <c r="GYX817" s="5"/>
      <c r="GYY817" s="4"/>
      <c r="GYZ817" s="5"/>
      <c r="GZA817" s="4"/>
      <c r="GZB817" s="5"/>
      <c r="GZC817" s="4"/>
      <c r="GZD817" s="5"/>
      <c r="GZE817" s="4"/>
      <c r="GZF817" s="5"/>
      <c r="GZG817" s="4"/>
      <c r="GZH817" s="5"/>
      <c r="GZI817" s="4"/>
      <c r="GZJ817" s="5"/>
      <c r="GZK817" s="4"/>
      <c r="GZL817" s="5"/>
      <c r="GZM817" s="4"/>
      <c r="GZN817" s="5"/>
      <c r="GZO817" s="4"/>
      <c r="GZP817" s="5"/>
      <c r="GZQ817" s="4"/>
      <c r="GZR817" s="5"/>
      <c r="GZS817" s="4"/>
      <c r="GZT817" s="5"/>
      <c r="GZU817" s="4"/>
      <c r="GZV817" s="5"/>
      <c r="GZW817" s="4"/>
      <c r="GZX817" s="5"/>
      <c r="GZY817" s="4"/>
      <c r="GZZ817" s="5"/>
      <c r="HAA817" s="4"/>
      <c r="HAB817" s="5"/>
      <c r="HAC817" s="4"/>
      <c r="HAD817" s="5"/>
      <c r="HAE817" s="4"/>
      <c r="HAF817" s="5"/>
      <c r="HAG817" s="4"/>
      <c r="HAH817" s="5"/>
      <c r="HAI817" s="4"/>
      <c r="HAJ817" s="5"/>
      <c r="HAK817" s="4"/>
      <c r="HAL817" s="5"/>
      <c r="HAM817" s="4"/>
      <c r="HAN817" s="5"/>
      <c r="HAO817" s="4"/>
      <c r="HAP817" s="5"/>
      <c r="HAQ817" s="4"/>
      <c r="HAR817" s="5"/>
      <c r="HAS817" s="4"/>
      <c r="HAT817" s="5"/>
      <c r="HAU817" s="4"/>
      <c r="HAV817" s="5"/>
      <c r="HAW817" s="4"/>
      <c r="HAX817" s="5"/>
      <c r="HAY817" s="4"/>
      <c r="HAZ817" s="5"/>
      <c r="HBA817" s="4"/>
      <c r="HBB817" s="5"/>
      <c r="HBC817" s="4"/>
      <c r="HBD817" s="5"/>
      <c r="HBE817" s="4"/>
      <c r="HBF817" s="5"/>
      <c r="HBG817" s="4"/>
      <c r="HBH817" s="5"/>
      <c r="HBI817" s="4"/>
      <c r="HBJ817" s="5"/>
      <c r="HBK817" s="4"/>
      <c r="HBL817" s="5"/>
      <c r="HBM817" s="4"/>
      <c r="HBN817" s="5"/>
      <c r="HBO817" s="4"/>
      <c r="HBP817" s="5"/>
      <c r="HBQ817" s="4"/>
      <c r="HBR817" s="5"/>
      <c r="HBS817" s="4"/>
      <c r="HBT817" s="5"/>
      <c r="HBU817" s="4"/>
      <c r="HBV817" s="5"/>
      <c r="HBW817" s="4"/>
      <c r="HBX817" s="5"/>
      <c r="HBY817" s="4"/>
      <c r="HBZ817" s="5"/>
      <c r="HCA817" s="4"/>
      <c r="HCB817" s="5"/>
      <c r="HCC817" s="4"/>
      <c r="HCD817" s="5"/>
      <c r="HCE817" s="4"/>
      <c r="HCF817" s="5"/>
      <c r="HCG817" s="4"/>
      <c r="HCH817" s="5"/>
      <c r="HCI817" s="4"/>
      <c r="HCJ817" s="5"/>
      <c r="HCK817" s="4"/>
      <c r="HCL817" s="5"/>
      <c r="HCM817" s="4"/>
      <c r="HCN817" s="5"/>
      <c r="HCO817" s="4"/>
      <c r="HCP817" s="5"/>
      <c r="HCQ817" s="4"/>
      <c r="HCR817" s="5"/>
      <c r="HCS817" s="4"/>
      <c r="HCT817" s="5"/>
      <c r="HCU817" s="4"/>
      <c r="HCV817" s="5"/>
      <c r="HCW817" s="4"/>
      <c r="HCX817" s="5"/>
      <c r="HCY817" s="4"/>
      <c r="HCZ817" s="5"/>
      <c r="HDA817" s="4"/>
      <c r="HDB817" s="5"/>
      <c r="HDC817" s="4"/>
      <c r="HDD817" s="5"/>
      <c r="HDE817" s="4"/>
      <c r="HDF817" s="5"/>
      <c r="HDG817" s="4"/>
      <c r="HDH817" s="5"/>
      <c r="HDI817" s="4"/>
      <c r="HDJ817" s="5"/>
      <c r="HDK817" s="4"/>
      <c r="HDL817" s="5"/>
      <c r="HDM817" s="4"/>
      <c r="HDN817" s="5"/>
      <c r="HDO817" s="4"/>
      <c r="HDP817" s="5"/>
      <c r="HDQ817" s="4"/>
      <c r="HDR817" s="5"/>
      <c r="HDS817" s="4"/>
      <c r="HDT817" s="5"/>
      <c r="HDU817" s="4"/>
      <c r="HDV817" s="5"/>
      <c r="HDW817" s="4"/>
      <c r="HDX817" s="5"/>
      <c r="HDY817" s="4"/>
      <c r="HDZ817" s="5"/>
      <c r="HEA817" s="4"/>
      <c r="HEB817" s="5"/>
      <c r="HEC817" s="4"/>
      <c r="HED817" s="5"/>
      <c r="HEE817" s="4"/>
      <c r="HEF817" s="5"/>
      <c r="HEG817" s="4"/>
      <c r="HEH817" s="5"/>
      <c r="HEI817" s="4"/>
      <c r="HEJ817" s="5"/>
      <c r="HEK817" s="4"/>
      <c r="HEL817" s="5"/>
      <c r="HEM817" s="4"/>
      <c r="HEN817" s="5"/>
      <c r="HEO817" s="4"/>
      <c r="HEP817" s="5"/>
      <c r="HEQ817" s="4"/>
      <c r="HER817" s="5"/>
      <c r="HES817" s="4"/>
      <c r="HET817" s="5"/>
      <c r="HEU817" s="4"/>
      <c r="HEV817" s="5"/>
      <c r="HEW817" s="4"/>
      <c r="HEX817" s="5"/>
      <c r="HEY817" s="4"/>
      <c r="HEZ817" s="5"/>
      <c r="HFA817" s="4"/>
      <c r="HFB817" s="5"/>
      <c r="HFC817" s="4"/>
      <c r="HFD817" s="5"/>
      <c r="HFE817" s="4"/>
      <c r="HFF817" s="5"/>
      <c r="HFG817" s="4"/>
      <c r="HFH817" s="5"/>
      <c r="HFI817" s="4"/>
      <c r="HFJ817" s="5"/>
      <c r="HFK817" s="4"/>
      <c r="HFL817" s="5"/>
      <c r="HFM817" s="4"/>
      <c r="HFN817" s="5"/>
      <c r="HFO817" s="4"/>
      <c r="HFP817" s="5"/>
      <c r="HFQ817" s="4"/>
      <c r="HFR817" s="5"/>
      <c r="HFS817" s="4"/>
      <c r="HFT817" s="5"/>
      <c r="HFU817" s="4"/>
      <c r="HFV817" s="5"/>
      <c r="HFW817" s="4"/>
      <c r="HFX817" s="5"/>
      <c r="HFY817" s="4"/>
      <c r="HFZ817" s="5"/>
      <c r="HGA817" s="4"/>
      <c r="HGB817" s="5"/>
      <c r="HGC817" s="4"/>
      <c r="HGD817" s="5"/>
      <c r="HGE817" s="4"/>
      <c r="HGF817" s="5"/>
      <c r="HGG817" s="4"/>
      <c r="HGH817" s="5"/>
      <c r="HGI817" s="4"/>
      <c r="HGJ817" s="5"/>
      <c r="HGK817" s="4"/>
      <c r="HGL817" s="5"/>
      <c r="HGM817" s="4"/>
      <c r="HGN817" s="5"/>
      <c r="HGO817" s="4"/>
      <c r="HGP817" s="5"/>
      <c r="HGQ817" s="4"/>
      <c r="HGR817" s="5"/>
      <c r="HGS817" s="4"/>
      <c r="HGT817" s="5"/>
      <c r="HGU817" s="4"/>
      <c r="HGV817" s="5"/>
      <c r="HGW817" s="4"/>
      <c r="HGX817" s="5"/>
      <c r="HGY817" s="4"/>
      <c r="HGZ817" s="5"/>
      <c r="HHA817" s="4"/>
      <c r="HHB817" s="5"/>
      <c r="HHC817" s="4"/>
      <c r="HHD817" s="5"/>
      <c r="HHE817" s="4"/>
      <c r="HHF817" s="5"/>
      <c r="HHG817" s="4"/>
      <c r="HHH817" s="5"/>
      <c r="HHI817" s="4"/>
      <c r="HHJ817" s="5"/>
      <c r="HHK817" s="4"/>
      <c r="HHL817" s="5"/>
      <c r="HHM817" s="4"/>
      <c r="HHN817" s="5"/>
      <c r="HHO817" s="4"/>
      <c r="HHP817" s="5"/>
      <c r="HHQ817" s="4"/>
      <c r="HHR817" s="5"/>
      <c r="HHS817" s="4"/>
      <c r="HHT817" s="5"/>
      <c r="HHU817" s="4"/>
      <c r="HHV817" s="5"/>
      <c r="HHW817" s="4"/>
      <c r="HHX817" s="5"/>
      <c r="HHY817" s="4"/>
      <c r="HHZ817" s="5"/>
      <c r="HIA817" s="4"/>
      <c r="HIB817" s="5"/>
      <c r="HIC817" s="4"/>
      <c r="HID817" s="5"/>
      <c r="HIE817" s="4"/>
      <c r="HIF817" s="5"/>
      <c r="HIG817" s="4"/>
      <c r="HIH817" s="5"/>
      <c r="HII817" s="4"/>
      <c r="HIJ817" s="5"/>
      <c r="HIK817" s="4"/>
      <c r="HIL817" s="5"/>
      <c r="HIM817" s="4"/>
      <c r="HIN817" s="5"/>
      <c r="HIO817" s="4"/>
      <c r="HIP817" s="5"/>
      <c r="HIQ817" s="4"/>
      <c r="HIR817" s="5"/>
      <c r="HIS817" s="4"/>
      <c r="HIT817" s="5"/>
      <c r="HIU817" s="4"/>
      <c r="HIV817" s="5"/>
      <c r="HIW817" s="4"/>
      <c r="HIX817" s="5"/>
      <c r="HIY817" s="4"/>
      <c r="HIZ817" s="5"/>
      <c r="HJA817" s="4"/>
      <c r="HJB817" s="5"/>
      <c r="HJC817" s="4"/>
      <c r="HJD817" s="5"/>
      <c r="HJE817" s="4"/>
      <c r="HJF817" s="5"/>
      <c r="HJG817" s="4"/>
      <c r="HJH817" s="5"/>
      <c r="HJI817" s="4"/>
      <c r="HJJ817" s="5"/>
      <c r="HJK817" s="4"/>
      <c r="HJL817" s="5"/>
      <c r="HJM817" s="4"/>
      <c r="HJN817" s="5"/>
      <c r="HJO817" s="4"/>
      <c r="HJP817" s="5"/>
      <c r="HJQ817" s="4"/>
      <c r="HJR817" s="5"/>
      <c r="HJS817" s="4"/>
      <c r="HJT817" s="5"/>
      <c r="HJU817" s="4"/>
      <c r="HJV817" s="5"/>
      <c r="HJW817" s="4"/>
      <c r="HJX817" s="5"/>
      <c r="HJY817" s="4"/>
      <c r="HJZ817" s="5"/>
      <c r="HKA817" s="4"/>
      <c r="HKB817" s="5"/>
      <c r="HKC817" s="4"/>
      <c r="HKD817" s="5"/>
      <c r="HKE817" s="4"/>
      <c r="HKF817" s="5"/>
      <c r="HKG817" s="4"/>
      <c r="HKH817" s="5"/>
      <c r="HKI817" s="4"/>
      <c r="HKJ817" s="5"/>
      <c r="HKK817" s="4"/>
      <c r="HKL817" s="5"/>
      <c r="HKM817" s="4"/>
      <c r="HKN817" s="5"/>
      <c r="HKO817" s="4"/>
      <c r="HKP817" s="5"/>
      <c r="HKQ817" s="4"/>
      <c r="HKR817" s="5"/>
      <c r="HKS817" s="4"/>
      <c r="HKT817" s="5"/>
      <c r="HKU817" s="4"/>
      <c r="HKV817" s="5"/>
      <c r="HKW817" s="4"/>
      <c r="HKX817" s="5"/>
      <c r="HKY817" s="4"/>
      <c r="HKZ817" s="5"/>
      <c r="HLA817" s="4"/>
      <c r="HLB817" s="5"/>
      <c r="HLC817" s="4"/>
      <c r="HLD817" s="5"/>
      <c r="HLE817" s="4"/>
      <c r="HLF817" s="5"/>
      <c r="HLG817" s="4"/>
      <c r="HLH817" s="5"/>
      <c r="HLI817" s="4"/>
      <c r="HLJ817" s="5"/>
      <c r="HLK817" s="4"/>
      <c r="HLL817" s="5"/>
      <c r="HLM817" s="4"/>
      <c r="HLN817" s="5"/>
      <c r="HLO817" s="4"/>
      <c r="HLP817" s="5"/>
      <c r="HLQ817" s="4"/>
      <c r="HLR817" s="5"/>
      <c r="HLS817" s="4"/>
      <c r="HLT817" s="5"/>
      <c r="HLU817" s="4"/>
      <c r="HLV817" s="5"/>
      <c r="HLW817" s="4"/>
      <c r="HLX817" s="5"/>
      <c r="HLY817" s="4"/>
      <c r="HLZ817" s="5"/>
      <c r="HMA817" s="4"/>
      <c r="HMB817" s="5"/>
      <c r="HMC817" s="4"/>
      <c r="HMD817" s="5"/>
      <c r="HME817" s="4"/>
      <c r="HMF817" s="5"/>
      <c r="HMG817" s="4"/>
      <c r="HMH817" s="5"/>
      <c r="HMI817" s="4"/>
      <c r="HMJ817" s="5"/>
      <c r="HMK817" s="4"/>
      <c r="HML817" s="5"/>
      <c r="HMM817" s="4"/>
      <c r="HMN817" s="5"/>
      <c r="HMO817" s="4"/>
      <c r="HMP817" s="5"/>
      <c r="HMQ817" s="4"/>
      <c r="HMR817" s="5"/>
      <c r="HMS817" s="4"/>
      <c r="HMT817" s="5"/>
      <c r="HMU817" s="4"/>
      <c r="HMV817" s="5"/>
      <c r="HMW817" s="4"/>
      <c r="HMX817" s="5"/>
      <c r="HMY817" s="4"/>
      <c r="HMZ817" s="5"/>
      <c r="HNA817" s="4"/>
      <c r="HNB817" s="5"/>
      <c r="HNC817" s="4"/>
      <c r="HND817" s="5"/>
      <c r="HNE817" s="4"/>
      <c r="HNF817" s="5"/>
      <c r="HNG817" s="4"/>
      <c r="HNH817" s="5"/>
      <c r="HNI817" s="4"/>
      <c r="HNJ817" s="5"/>
      <c r="HNK817" s="4"/>
      <c r="HNL817" s="5"/>
      <c r="HNM817" s="4"/>
      <c r="HNN817" s="5"/>
      <c r="HNO817" s="4"/>
      <c r="HNP817" s="5"/>
      <c r="HNQ817" s="4"/>
      <c r="HNR817" s="5"/>
      <c r="HNS817" s="4"/>
      <c r="HNT817" s="5"/>
      <c r="HNU817" s="4"/>
      <c r="HNV817" s="5"/>
      <c r="HNW817" s="4"/>
      <c r="HNX817" s="5"/>
      <c r="HNY817" s="4"/>
      <c r="HNZ817" s="5"/>
      <c r="HOA817" s="4"/>
      <c r="HOB817" s="5"/>
      <c r="HOC817" s="4"/>
      <c r="HOD817" s="5"/>
      <c r="HOE817" s="4"/>
      <c r="HOF817" s="5"/>
      <c r="HOG817" s="4"/>
      <c r="HOH817" s="5"/>
      <c r="HOI817" s="4"/>
      <c r="HOJ817" s="5"/>
      <c r="HOK817" s="4"/>
      <c r="HOL817" s="5"/>
      <c r="HOM817" s="4"/>
      <c r="HON817" s="5"/>
      <c r="HOO817" s="4"/>
      <c r="HOP817" s="5"/>
      <c r="HOQ817" s="4"/>
      <c r="HOR817" s="5"/>
      <c r="HOS817" s="4"/>
      <c r="HOT817" s="5"/>
      <c r="HOU817" s="4"/>
      <c r="HOV817" s="5"/>
      <c r="HOW817" s="4"/>
      <c r="HOX817" s="5"/>
      <c r="HOY817" s="4"/>
      <c r="HOZ817" s="5"/>
      <c r="HPA817" s="4"/>
      <c r="HPB817" s="5"/>
      <c r="HPC817" s="4"/>
      <c r="HPD817" s="5"/>
      <c r="HPE817" s="4"/>
      <c r="HPF817" s="5"/>
      <c r="HPG817" s="4"/>
      <c r="HPH817" s="5"/>
      <c r="HPI817" s="4"/>
      <c r="HPJ817" s="5"/>
      <c r="HPK817" s="4"/>
      <c r="HPL817" s="5"/>
      <c r="HPM817" s="4"/>
      <c r="HPN817" s="5"/>
      <c r="HPO817" s="4"/>
      <c r="HPP817" s="5"/>
      <c r="HPQ817" s="4"/>
      <c r="HPR817" s="5"/>
      <c r="HPS817" s="4"/>
      <c r="HPT817" s="5"/>
      <c r="HPU817" s="4"/>
      <c r="HPV817" s="5"/>
      <c r="HPW817" s="4"/>
      <c r="HPX817" s="5"/>
      <c r="HPY817" s="4"/>
      <c r="HPZ817" s="5"/>
      <c r="HQA817" s="4"/>
      <c r="HQB817" s="5"/>
      <c r="HQC817" s="4"/>
      <c r="HQD817" s="5"/>
      <c r="HQE817" s="4"/>
      <c r="HQF817" s="5"/>
      <c r="HQG817" s="4"/>
      <c r="HQH817" s="5"/>
      <c r="HQI817" s="4"/>
      <c r="HQJ817" s="5"/>
      <c r="HQK817" s="4"/>
      <c r="HQL817" s="5"/>
      <c r="HQM817" s="4"/>
      <c r="HQN817" s="5"/>
      <c r="HQO817" s="4"/>
      <c r="HQP817" s="5"/>
      <c r="HQQ817" s="4"/>
      <c r="HQR817" s="5"/>
      <c r="HQS817" s="4"/>
      <c r="HQT817" s="5"/>
      <c r="HQU817" s="4"/>
      <c r="HQV817" s="5"/>
      <c r="HQW817" s="4"/>
      <c r="HQX817" s="5"/>
      <c r="HQY817" s="4"/>
      <c r="HQZ817" s="5"/>
      <c r="HRA817" s="4"/>
      <c r="HRB817" s="5"/>
      <c r="HRC817" s="4"/>
      <c r="HRD817" s="5"/>
      <c r="HRE817" s="4"/>
      <c r="HRF817" s="5"/>
      <c r="HRG817" s="4"/>
      <c r="HRH817" s="5"/>
      <c r="HRI817" s="4"/>
      <c r="HRJ817" s="5"/>
      <c r="HRK817" s="4"/>
      <c r="HRL817" s="5"/>
      <c r="HRM817" s="4"/>
      <c r="HRN817" s="5"/>
      <c r="HRO817" s="4"/>
      <c r="HRP817" s="5"/>
      <c r="HRQ817" s="4"/>
      <c r="HRR817" s="5"/>
      <c r="HRS817" s="4"/>
      <c r="HRT817" s="5"/>
      <c r="HRU817" s="4"/>
      <c r="HRV817" s="5"/>
      <c r="HRW817" s="4"/>
      <c r="HRX817" s="5"/>
      <c r="HRY817" s="4"/>
      <c r="HRZ817" s="5"/>
      <c r="HSA817" s="4"/>
      <c r="HSB817" s="5"/>
      <c r="HSC817" s="4"/>
      <c r="HSD817" s="5"/>
      <c r="HSE817" s="4"/>
      <c r="HSF817" s="5"/>
      <c r="HSG817" s="4"/>
      <c r="HSH817" s="5"/>
      <c r="HSI817" s="4"/>
      <c r="HSJ817" s="5"/>
      <c r="HSK817" s="4"/>
      <c r="HSL817" s="5"/>
      <c r="HSM817" s="4"/>
      <c r="HSN817" s="5"/>
      <c r="HSO817" s="4"/>
      <c r="HSP817" s="5"/>
      <c r="HSQ817" s="4"/>
      <c r="HSR817" s="5"/>
      <c r="HSS817" s="4"/>
      <c r="HST817" s="5"/>
      <c r="HSU817" s="4"/>
      <c r="HSV817" s="5"/>
      <c r="HSW817" s="4"/>
      <c r="HSX817" s="5"/>
      <c r="HSY817" s="4"/>
      <c r="HSZ817" s="5"/>
      <c r="HTA817" s="4"/>
      <c r="HTB817" s="5"/>
      <c r="HTC817" s="4"/>
      <c r="HTD817" s="5"/>
      <c r="HTE817" s="4"/>
      <c r="HTF817" s="5"/>
      <c r="HTG817" s="4"/>
      <c r="HTH817" s="5"/>
      <c r="HTI817" s="4"/>
      <c r="HTJ817" s="5"/>
      <c r="HTK817" s="4"/>
      <c r="HTL817" s="5"/>
      <c r="HTM817" s="4"/>
      <c r="HTN817" s="5"/>
      <c r="HTO817" s="4"/>
      <c r="HTP817" s="5"/>
      <c r="HTQ817" s="4"/>
      <c r="HTR817" s="5"/>
      <c r="HTS817" s="4"/>
      <c r="HTT817" s="5"/>
      <c r="HTU817" s="4"/>
      <c r="HTV817" s="5"/>
      <c r="HTW817" s="4"/>
      <c r="HTX817" s="5"/>
      <c r="HTY817" s="4"/>
      <c r="HTZ817" s="5"/>
      <c r="HUA817" s="4"/>
      <c r="HUB817" s="5"/>
      <c r="HUC817" s="4"/>
      <c r="HUD817" s="5"/>
      <c r="HUE817" s="4"/>
      <c r="HUF817" s="5"/>
      <c r="HUG817" s="4"/>
      <c r="HUH817" s="5"/>
      <c r="HUI817" s="4"/>
      <c r="HUJ817" s="5"/>
      <c r="HUK817" s="4"/>
      <c r="HUL817" s="5"/>
      <c r="HUM817" s="4"/>
      <c r="HUN817" s="5"/>
      <c r="HUO817" s="4"/>
      <c r="HUP817" s="5"/>
      <c r="HUQ817" s="4"/>
      <c r="HUR817" s="5"/>
      <c r="HUS817" s="4"/>
      <c r="HUT817" s="5"/>
      <c r="HUU817" s="4"/>
      <c r="HUV817" s="5"/>
      <c r="HUW817" s="4"/>
      <c r="HUX817" s="5"/>
      <c r="HUY817" s="4"/>
      <c r="HUZ817" s="5"/>
      <c r="HVA817" s="4"/>
      <c r="HVB817" s="5"/>
      <c r="HVC817" s="4"/>
      <c r="HVD817" s="5"/>
      <c r="HVE817" s="4"/>
      <c r="HVF817" s="5"/>
      <c r="HVG817" s="4"/>
      <c r="HVH817" s="5"/>
      <c r="HVI817" s="4"/>
      <c r="HVJ817" s="5"/>
      <c r="HVK817" s="4"/>
      <c r="HVL817" s="5"/>
      <c r="HVM817" s="4"/>
      <c r="HVN817" s="5"/>
      <c r="HVO817" s="4"/>
      <c r="HVP817" s="5"/>
      <c r="HVQ817" s="4"/>
      <c r="HVR817" s="5"/>
      <c r="HVS817" s="4"/>
      <c r="HVT817" s="5"/>
      <c r="HVU817" s="4"/>
      <c r="HVV817" s="5"/>
      <c r="HVW817" s="4"/>
      <c r="HVX817" s="5"/>
      <c r="HVY817" s="4"/>
      <c r="HVZ817" s="5"/>
      <c r="HWA817" s="4"/>
      <c r="HWB817" s="5"/>
      <c r="HWC817" s="4"/>
      <c r="HWD817" s="5"/>
      <c r="HWE817" s="4"/>
      <c r="HWF817" s="5"/>
      <c r="HWG817" s="4"/>
      <c r="HWH817" s="5"/>
      <c r="HWI817" s="4"/>
      <c r="HWJ817" s="5"/>
      <c r="HWK817" s="4"/>
      <c r="HWL817" s="5"/>
      <c r="HWM817" s="4"/>
      <c r="HWN817" s="5"/>
      <c r="HWO817" s="4"/>
      <c r="HWP817" s="5"/>
      <c r="HWQ817" s="4"/>
      <c r="HWR817" s="5"/>
      <c r="HWS817" s="4"/>
      <c r="HWT817" s="5"/>
      <c r="HWU817" s="4"/>
      <c r="HWV817" s="5"/>
      <c r="HWW817" s="4"/>
      <c r="HWX817" s="5"/>
      <c r="HWY817" s="4"/>
      <c r="HWZ817" s="5"/>
      <c r="HXA817" s="4"/>
      <c r="HXB817" s="5"/>
      <c r="HXC817" s="4"/>
      <c r="HXD817" s="5"/>
      <c r="HXE817" s="4"/>
      <c r="HXF817" s="5"/>
      <c r="HXG817" s="4"/>
      <c r="HXH817" s="5"/>
      <c r="HXI817" s="4"/>
      <c r="HXJ817" s="5"/>
      <c r="HXK817" s="4"/>
      <c r="HXL817" s="5"/>
      <c r="HXM817" s="4"/>
      <c r="HXN817" s="5"/>
      <c r="HXO817" s="4"/>
      <c r="HXP817" s="5"/>
      <c r="HXQ817" s="4"/>
      <c r="HXR817" s="5"/>
      <c r="HXS817" s="4"/>
      <c r="HXT817" s="5"/>
      <c r="HXU817" s="4"/>
      <c r="HXV817" s="5"/>
      <c r="HXW817" s="4"/>
      <c r="HXX817" s="5"/>
      <c r="HXY817" s="4"/>
      <c r="HXZ817" s="5"/>
      <c r="HYA817" s="4"/>
      <c r="HYB817" s="5"/>
      <c r="HYC817" s="4"/>
      <c r="HYD817" s="5"/>
      <c r="HYE817" s="4"/>
      <c r="HYF817" s="5"/>
      <c r="HYG817" s="4"/>
      <c r="HYH817" s="5"/>
      <c r="HYI817" s="4"/>
      <c r="HYJ817" s="5"/>
      <c r="HYK817" s="4"/>
      <c r="HYL817" s="5"/>
      <c r="HYM817" s="4"/>
      <c r="HYN817" s="5"/>
      <c r="HYO817" s="4"/>
      <c r="HYP817" s="5"/>
      <c r="HYQ817" s="4"/>
      <c r="HYR817" s="5"/>
      <c r="HYS817" s="4"/>
      <c r="HYT817" s="5"/>
      <c r="HYU817" s="4"/>
      <c r="HYV817" s="5"/>
      <c r="HYW817" s="4"/>
      <c r="HYX817" s="5"/>
      <c r="HYY817" s="4"/>
      <c r="HYZ817" s="5"/>
      <c r="HZA817" s="4"/>
      <c r="HZB817" s="5"/>
      <c r="HZC817" s="4"/>
      <c r="HZD817" s="5"/>
      <c r="HZE817" s="4"/>
      <c r="HZF817" s="5"/>
      <c r="HZG817" s="4"/>
      <c r="HZH817" s="5"/>
      <c r="HZI817" s="4"/>
      <c r="HZJ817" s="5"/>
      <c r="HZK817" s="4"/>
      <c r="HZL817" s="5"/>
      <c r="HZM817" s="4"/>
      <c r="HZN817" s="5"/>
      <c r="HZO817" s="4"/>
      <c r="HZP817" s="5"/>
      <c r="HZQ817" s="4"/>
      <c r="HZR817" s="5"/>
      <c r="HZS817" s="4"/>
      <c r="HZT817" s="5"/>
      <c r="HZU817" s="4"/>
      <c r="HZV817" s="5"/>
      <c r="HZW817" s="4"/>
      <c r="HZX817" s="5"/>
      <c r="HZY817" s="4"/>
      <c r="HZZ817" s="5"/>
      <c r="IAA817" s="4"/>
      <c r="IAB817" s="5"/>
      <c r="IAC817" s="4"/>
      <c r="IAD817" s="5"/>
      <c r="IAE817" s="4"/>
      <c r="IAF817" s="5"/>
      <c r="IAG817" s="4"/>
      <c r="IAH817" s="5"/>
      <c r="IAI817" s="4"/>
      <c r="IAJ817" s="5"/>
      <c r="IAK817" s="4"/>
      <c r="IAL817" s="5"/>
      <c r="IAM817" s="4"/>
      <c r="IAN817" s="5"/>
      <c r="IAO817" s="4"/>
      <c r="IAP817" s="5"/>
      <c r="IAQ817" s="4"/>
      <c r="IAR817" s="5"/>
      <c r="IAS817" s="4"/>
      <c r="IAT817" s="5"/>
      <c r="IAU817" s="4"/>
      <c r="IAV817" s="5"/>
      <c r="IAW817" s="4"/>
      <c r="IAX817" s="5"/>
      <c r="IAY817" s="4"/>
      <c r="IAZ817" s="5"/>
      <c r="IBA817" s="4"/>
      <c r="IBB817" s="5"/>
      <c r="IBC817" s="4"/>
      <c r="IBD817" s="5"/>
      <c r="IBE817" s="4"/>
      <c r="IBF817" s="5"/>
      <c r="IBG817" s="4"/>
      <c r="IBH817" s="5"/>
      <c r="IBI817" s="4"/>
      <c r="IBJ817" s="5"/>
      <c r="IBK817" s="4"/>
      <c r="IBL817" s="5"/>
      <c r="IBM817" s="4"/>
      <c r="IBN817" s="5"/>
      <c r="IBO817" s="4"/>
      <c r="IBP817" s="5"/>
      <c r="IBQ817" s="4"/>
      <c r="IBR817" s="5"/>
      <c r="IBS817" s="4"/>
      <c r="IBT817" s="5"/>
      <c r="IBU817" s="4"/>
      <c r="IBV817" s="5"/>
      <c r="IBW817" s="4"/>
      <c r="IBX817" s="5"/>
      <c r="IBY817" s="4"/>
      <c r="IBZ817" s="5"/>
      <c r="ICA817" s="4"/>
      <c r="ICB817" s="5"/>
      <c r="ICC817" s="4"/>
      <c r="ICD817" s="5"/>
      <c r="ICE817" s="4"/>
      <c r="ICF817" s="5"/>
      <c r="ICG817" s="4"/>
      <c r="ICH817" s="5"/>
      <c r="ICI817" s="4"/>
      <c r="ICJ817" s="5"/>
      <c r="ICK817" s="4"/>
      <c r="ICL817" s="5"/>
      <c r="ICM817" s="4"/>
      <c r="ICN817" s="5"/>
      <c r="ICO817" s="4"/>
      <c r="ICP817" s="5"/>
      <c r="ICQ817" s="4"/>
      <c r="ICR817" s="5"/>
      <c r="ICS817" s="4"/>
      <c r="ICT817" s="5"/>
      <c r="ICU817" s="4"/>
      <c r="ICV817" s="5"/>
      <c r="ICW817" s="4"/>
      <c r="ICX817" s="5"/>
      <c r="ICY817" s="4"/>
      <c r="ICZ817" s="5"/>
      <c r="IDA817" s="4"/>
      <c r="IDB817" s="5"/>
      <c r="IDC817" s="4"/>
      <c r="IDD817" s="5"/>
      <c r="IDE817" s="4"/>
      <c r="IDF817" s="5"/>
      <c r="IDG817" s="4"/>
      <c r="IDH817" s="5"/>
      <c r="IDI817" s="4"/>
      <c r="IDJ817" s="5"/>
      <c r="IDK817" s="4"/>
      <c r="IDL817" s="5"/>
      <c r="IDM817" s="4"/>
      <c r="IDN817" s="5"/>
      <c r="IDO817" s="4"/>
      <c r="IDP817" s="5"/>
      <c r="IDQ817" s="4"/>
      <c r="IDR817" s="5"/>
      <c r="IDS817" s="4"/>
      <c r="IDT817" s="5"/>
      <c r="IDU817" s="4"/>
      <c r="IDV817" s="5"/>
      <c r="IDW817" s="4"/>
      <c r="IDX817" s="5"/>
      <c r="IDY817" s="4"/>
      <c r="IDZ817" s="5"/>
      <c r="IEA817" s="4"/>
      <c r="IEB817" s="5"/>
      <c r="IEC817" s="4"/>
      <c r="IED817" s="5"/>
      <c r="IEE817" s="4"/>
      <c r="IEF817" s="5"/>
      <c r="IEG817" s="4"/>
      <c r="IEH817" s="5"/>
      <c r="IEI817" s="4"/>
      <c r="IEJ817" s="5"/>
      <c r="IEK817" s="4"/>
      <c r="IEL817" s="5"/>
      <c r="IEM817" s="4"/>
      <c r="IEN817" s="5"/>
      <c r="IEO817" s="4"/>
      <c r="IEP817" s="5"/>
      <c r="IEQ817" s="4"/>
      <c r="IER817" s="5"/>
      <c r="IES817" s="4"/>
      <c r="IET817" s="5"/>
      <c r="IEU817" s="4"/>
      <c r="IEV817" s="5"/>
      <c r="IEW817" s="4"/>
      <c r="IEX817" s="5"/>
      <c r="IEY817" s="4"/>
      <c r="IEZ817" s="5"/>
      <c r="IFA817" s="4"/>
      <c r="IFB817" s="5"/>
      <c r="IFC817" s="4"/>
      <c r="IFD817" s="5"/>
      <c r="IFE817" s="4"/>
      <c r="IFF817" s="5"/>
      <c r="IFG817" s="4"/>
      <c r="IFH817" s="5"/>
      <c r="IFI817" s="4"/>
      <c r="IFJ817" s="5"/>
      <c r="IFK817" s="4"/>
      <c r="IFL817" s="5"/>
      <c r="IFM817" s="4"/>
      <c r="IFN817" s="5"/>
      <c r="IFO817" s="4"/>
      <c r="IFP817" s="5"/>
      <c r="IFQ817" s="4"/>
      <c r="IFR817" s="5"/>
      <c r="IFS817" s="4"/>
      <c r="IFT817" s="5"/>
      <c r="IFU817" s="4"/>
      <c r="IFV817" s="5"/>
      <c r="IFW817" s="4"/>
      <c r="IFX817" s="5"/>
      <c r="IFY817" s="4"/>
      <c r="IFZ817" s="5"/>
      <c r="IGA817" s="4"/>
      <c r="IGB817" s="5"/>
      <c r="IGC817" s="4"/>
      <c r="IGD817" s="5"/>
      <c r="IGE817" s="4"/>
      <c r="IGF817" s="5"/>
      <c r="IGG817" s="4"/>
      <c r="IGH817" s="5"/>
      <c r="IGI817" s="4"/>
      <c r="IGJ817" s="5"/>
      <c r="IGK817" s="4"/>
      <c r="IGL817" s="5"/>
      <c r="IGM817" s="4"/>
      <c r="IGN817" s="5"/>
      <c r="IGO817" s="4"/>
      <c r="IGP817" s="5"/>
      <c r="IGQ817" s="4"/>
      <c r="IGR817" s="5"/>
      <c r="IGS817" s="4"/>
      <c r="IGT817" s="5"/>
      <c r="IGU817" s="4"/>
      <c r="IGV817" s="5"/>
      <c r="IGW817" s="4"/>
      <c r="IGX817" s="5"/>
      <c r="IGY817" s="4"/>
      <c r="IGZ817" s="5"/>
      <c r="IHA817" s="4"/>
      <c r="IHB817" s="5"/>
      <c r="IHC817" s="4"/>
      <c r="IHD817" s="5"/>
      <c r="IHE817" s="4"/>
      <c r="IHF817" s="5"/>
      <c r="IHG817" s="4"/>
      <c r="IHH817" s="5"/>
      <c r="IHI817" s="4"/>
      <c r="IHJ817" s="5"/>
      <c r="IHK817" s="4"/>
      <c r="IHL817" s="5"/>
      <c r="IHM817" s="4"/>
      <c r="IHN817" s="5"/>
      <c r="IHO817" s="4"/>
      <c r="IHP817" s="5"/>
      <c r="IHQ817" s="4"/>
      <c r="IHR817" s="5"/>
      <c r="IHS817" s="4"/>
      <c r="IHT817" s="5"/>
      <c r="IHU817" s="4"/>
      <c r="IHV817" s="5"/>
      <c r="IHW817" s="4"/>
      <c r="IHX817" s="5"/>
      <c r="IHY817" s="4"/>
      <c r="IHZ817" s="5"/>
      <c r="IIA817" s="4"/>
      <c r="IIB817" s="5"/>
      <c r="IIC817" s="4"/>
      <c r="IID817" s="5"/>
      <c r="IIE817" s="4"/>
      <c r="IIF817" s="5"/>
      <c r="IIG817" s="4"/>
      <c r="IIH817" s="5"/>
      <c r="III817" s="4"/>
      <c r="IIJ817" s="5"/>
      <c r="IIK817" s="4"/>
      <c r="IIL817" s="5"/>
      <c r="IIM817" s="4"/>
      <c r="IIN817" s="5"/>
      <c r="IIO817" s="4"/>
      <c r="IIP817" s="5"/>
      <c r="IIQ817" s="4"/>
      <c r="IIR817" s="5"/>
      <c r="IIS817" s="4"/>
      <c r="IIT817" s="5"/>
      <c r="IIU817" s="4"/>
      <c r="IIV817" s="5"/>
      <c r="IIW817" s="4"/>
      <c r="IIX817" s="5"/>
      <c r="IIY817" s="4"/>
      <c r="IIZ817" s="5"/>
      <c r="IJA817" s="4"/>
      <c r="IJB817" s="5"/>
      <c r="IJC817" s="4"/>
      <c r="IJD817" s="5"/>
      <c r="IJE817" s="4"/>
      <c r="IJF817" s="5"/>
      <c r="IJG817" s="4"/>
      <c r="IJH817" s="5"/>
      <c r="IJI817" s="4"/>
      <c r="IJJ817" s="5"/>
      <c r="IJK817" s="4"/>
      <c r="IJL817" s="5"/>
      <c r="IJM817" s="4"/>
      <c r="IJN817" s="5"/>
      <c r="IJO817" s="4"/>
      <c r="IJP817" s="5"/>
      <c r="IJQ817" s="4"/>
      <c r="IJR817" s="5"/>
      <c r="IJS817" s="4"/>
      <c r="IJT817" s="5"/>
      <c r="IJU817" s="4"/>
      <c r="IJV817" s="5"/>
      <c r="IJW817" s="4"/>
      <c r="IJX817" s="5"/>
      <c r="IJY817" s="4"/>
      <c r="IJZ817" s="5"/>
      <c r="IKA817" s="4"/>
      <c r="IKB817" s="5"/>
      <c r="IKC817" s="4"/>
      <c r="IKD817" s="5"/>
      <c r="IKE817" s="4"/>
      <c r="IKF817" s="5"/>
      <c r="IKG817" s="4"/>
      <c r="IKH817" s="5"/>
      <c r="IKI817" s="4"/>
      <c r="IKJ817" s="5"/>
      <c r="IKK817" s="4"/>
      <c r="IKL817" s="5"/>
      <c r="IKM817" s="4"/>
      <c r="IKN817" s="5"/>
      <c r="IKO817" s="4"/>
      <c r="IKP817" s="5"/>
      <c r="IKQ817" s="4"/>
      <c r="IKR817" s="5"/>
      <c r="IKS817" s="4"/>
      <c r="IKT817" s="5"/>
      <c r="IKU817" s="4"/>
      <c r="IKV817" s="5"/>
      <c r="IKW817" s="4"/>
      <c r="IKX817" s="5"/>
      <c r="IKY817" s="4"/>
      <c r="IKZ817" s="5"/>
      <c r="ILA817" s="4"/>
      <c r="ILB817" s="5"/>
      <c r="ILC817" s="4"/>
      <c r="ILD817" s="5"/>
      <c r="ILE817" s="4"/>
      <c r="ILF817" s="5"/>
      <c r="ILG817" s="4"/>
      <c r="ILH817" s="5"/>
      <c r="ILI817" s="4"/>
      <c r="ILJ817" s="5"/>
      <c r="ILK817" s="4"/>
      <c r="ILL817" s="5"/>
      <c r="ILM817" s="4"/>
      <c r="ILN817" s="5"/>
      <c r="ILO817" s="4"/>
      <c r="ILP817" s="5"/>
      <c r="ILQ817" s="4"/>
      <c r="ILR817" s="5"/>
      <c r="ILS817" s="4"/>
      <c r="ILT817" s="5"/>
      <c r="ILU817" s="4"/>
      <c r="ILV817" s="5"/>
      <c r="ILW817" s="4"/>
      <c r="ILX817" s="5"/>
      <c r="ILY817" s="4"/>
      <c r="ILZ817" s="5"/>
      <c r="IMA817" s="4"/>
      <c r="IMB817" s="5"/>
      <c r="IMC817" s="4"/>
      <c r="IMD817" s="5"/>
      <c r="IME817" s="4"/>
      <c r="IMF817" s="5"/>
      <c r="IMG817" s="4"/>
      <c r="IMH817" s="5"/>
      <c r="IMI817" s="4"/>
      <c r="IMJ817" s="5"/>
      <c r="IMK817" s="4"/>
      <c r="IML817" s="5"/>
      <c r="IMM817" s="4"/>
      <c r="IMN817" s="5"/>
      <c r="IMO817" s="4"/>
      <c r="IMP817" s="5"/>
      <c r="IMQ817" s="4"/>
      <c r="IMR817" s="5"/>
      <c r="IMS817" s="4"/>
      <c r="IMT817" s="5"/>
      <c r="IMU817" s="4"/>
      <c r="IMV817" s="5"/>
      <c r="IMW817" s="4"/>
      <c r="IMX817" s="5"/>
      <c r="IMY817" s="4"/>
      <c r="IMZ817" s="5"/>
      <c r="INA817" s="4"/>
      <c r="INB817" s="5"/>
      <c r="INC817" s="4"/>
      <c r="IND817" s="5"/>
      <c r="INE817" s="4"/>
      <c r="INF817" s="5"/>
      <c r="ING817" s="4"/>
      <c r="INH817" s="5"/>
      <c r="INI817" s="4"/>
      <c r="INJ817" s="5"/>
      <c r="INK817" s="4"/>
      <c r="INL817" s="5"/>
      <c r="INM817" s="4"/>
      <c r="INN817" s="5"/>
      <c r="INO817" s="4"/>
      <c r="INP817" s="5"/>
      <c r="INQ817" s="4"/>
      <c r="INR817" s="5"/>
      <c r="INS817" s="4"/>
      <c r="INT817" s="5"/>
      <c r="INU817" s="4"/>
      <c r="INV817" s="5"/>
      <c r="INW817" s="4"/>
      <c r="INX817" s="5"/>
      <c r="INY817" s="4"/>
      <c r="INZ817" s="5"/>
      <c r="IOA817" s="4"/>
      <c r="IOB817" s="5"/>
      <c r="IOC817" s="4"/>
      <c r="IOD817" s="5"/>
      <c r="IOE817" s="4"/>
      <c r="IOF817" s="5"/>
      <c r="IOG817" s="4"/>
      <c r="IOH817" s="5"/>
      <c r="IOI817" s="4"/>
      <c r="IOJ817" s="5"/>
      <c r="IOK817" s="4"/>
      <c r="IOL817" s="5"/>
      <c r="IOM817" s="4"/>
      <c r="ION817" s="5"/>
      <c r="IOO817" s="4"/>
      <c r="IOP817" s="5"/>
      <c r="IOQ817" s="4"/>
      <c r="IOR817" s="5"/>
      <c r="IOS817" s="4"/>
      <c r="IOT817" s="5"/>
      <c r="IOU817" s="4"/>
      <c r="IOV817" s="5"/>
      <c r="IOW817" s="4"/>
      <c r="IOX817" s="5"/>
      <c r="IOY817" s="4"/>
      <c r="IOZ817" s="5"/>
      <c r="IPA817" s="4"/>
      <c r="IPB817" s="5"/>
      <c r="IPC817" s="4"/>
      <c r="IPD817" s="5"/>
      <c r="IPE817" s="4"/>
      <c r="IPF817" s="5"/>
      <c r="IPG817" s="4"/>
      <c r="IPH817" s="5"/>
      <c r="IPI817" s="4"/>
      <c r="IPJ817" s="5"/>
      <c r="IPK817" s="4"/>
      <c r="IPL817" s="5"/>
      <c r="IPM817" s="4"/>
      <c r="IPN817" s="5"/>
      <c r="IPO817" s="4"/>
      <c r="IPP817" s="5"/>
      <c r="IPQ817" s="4"/>
      <c r="IPR817" s="5"/>
      <c r="IPS817" s="4"/>
      <c r="IPT817" s="5"/>
      <c r="IPU817" s="4"/>
      <c r="IPV817" s="5"/>
      <c r="IPW817" s="4"/>
      <c r="IPX817" s="5"/>
      <c r="IPY817" s="4"/>
      <c r="IPZ817" s="5"/>
      <c r="IQA817" s="4"/>
      <c r="IQB817" s="5"/>
      <c r="IQC817" s="4"/>
      <c r="IQD817" s="5"/>
      <c r="IQE817" s="4"/>
      <c r="IQF817" s="5"/>
      <c r="IQG817" s="4"/>
      <c r="IQH817" s="5"/>
      <c r="IQI817" s="4"/>
      <c r="IQJ817" s="5"/>
      <c r="IQK817" s="4"/>
      <c r="IQL817" s="5"/>
      <c r="IQM817" s="4"/>
      <c r="IQN817" s="5"/>
      <c r="IQO817" s="4"/>
      <c r="IQP817" s="5"/>
      <c r="IQQ817" s="4"/>
      <c r="IQR817" s="5"/>
      <c r="IQS817" s="4"/>
      <c r="IQT817" s="5"/>
      <c r="IQU817" s="4"/>
      <c r="IQV817" s="5"/>
      <c r="IQW817" s="4"/>
      <c r="IQX817" s="5"/>
      <c r="IQY817" s="4"/>
      <c r="IQZ817" s="5"/>
      <c r="IRA817" s="4"/>
      <c r="IRB817" s="5"/>
      <c r="IRC817" s="4"/>
      <c r="IRD817" s="5"/>
      <c r="IRE817" s="4"/>
      <c r="IRF817" s="5"/>
      <c r="IRG817" s="4"/>
      <c r="IRH817" s="5"/>
      <c r="IRI817" s="4"/>
      <c r="IRJ817" s="5"/>
      <c r="IRK817" s="4"/>
      <c r="IRL817" s="5"/>
      <c r="IRM817" s="4"/>
      <c r="IRN817" s="5"/>
      <c r="IRO817" s="4"/>
      <c r="IRP817" s="5"/>
      <c r="IRQ817" s="4"/>
      <c r="IRR817" s="5"/>
      <c r="IRS817" s="4"/>
      <c r="IRT817" s="5"/>
      <c r="IRU817" s="4"/>
      <c r="IRV817" s="5"/>
      <c r="IRW817" s="4"/>
      <c r="IRX817" s="5"/>
      <c r="IRY817" s="4"/>
      <c r="IRZ817" s="5"/>
      <c r="ISA817" s="4"/>
      <c r="ISB817" s="5"/>
      <c r="ISC817" s="4"/>
      <c r="ISD817" s="5"/>
      <c r="ISE817" s="4"/>
      <c r="ISF817" s="5"/>
      <c r="ISG817" s="4"/>
      <c r="ISH817" s="5"/>
      <c r="ISI817" s="4"/>
      <c r="ISJ817" s="5"/>
      <c r="ISK817" s="4"/>
      <c r="ISL817" s="5"/>
      <c r="ISM817" s="4"/>
      <c r="ISN817" s="5"/>
      <c r="ISO817" s="4"/>
      <c r="ISP817" s="5"/>
      <c r="ISQ817" s="4"/>
      <c r="ISR817" s="5"/>
      <c r="ISS817" s="4"/>
      <c r="IST817" s="5"/>
      <c r="ISU817" s="4"/>
      <c r="ISV817" s="5"/>
      <c r="ISW817" s="4"/>
      <c r="ISX817" s="5"/>
      <c r="ISY817" s="4"/>
      <c r="ISZ817" s="5"/>
      <c r="ITA817" s="4"/>
      <c r="ITB817" s="5"/>
      <c r="ITC817" s="4"/>
      <c r="ITD817" s="5"/>
      <c r="ITE817" s="4"/>
      <c r="ITF817" s="5"/>
      <c r="ITG817" s="4"/>
      <c r="ITH817" s="5"/>
      <c r="ITI817" s="4"/>
      <c r="ITJ817" s="5"/>
      <c r="ITK817" s="4"/>
      <c r="ITL817" s="5"/>
      <c r="ITM817" s="4"/>
      <c r="ITN817" s="5"/>
      <c r="ITO817" s="4"/>
      <c r="ITP817" s="5"/>
      <c r="ITQ817" s="4"/>
      <c r="ITR817" s="5"/>
      <c r="ITS817" s="4"/>
      <c r="ITT817" s="5"/>
      <c r="ITU817" s="4"/>
      <c r="ITV817" s="5"/>
      <c r="ITW817" s="4"/>
      <c r="ITX817" s="5"/>
      <c r="ITY817" s="4"/>
      <c r="ITZ817" s="5"/>
      <c r="IUA817" s="4"/>
      <c r="IUB817" s="5"/>
      <c r="IUC817" s="4"/>
      <c r="IUD817" s="5"/>
      <c r="IUE817" s="4"/>
      <c r="IUF817" s="5"/>
      <c r="IUG817" s="4"/>
      <c r="IUH817" s="5"/>
      <c r="IUI817" s="4"/>
      <c r="IUJ817" s="5"/>
      <c r="IUK817" s="4"/>
      <c r="IUL817" s="5"/>
      <c r="IUM817" s="4"/>
      <c r="IUN817" s="5"/>
      <c r="IUO817" s="4"/>
      <c r="IUP817" s="5"/>
      <c r="IUQ817" s="4"/>
      <c r="IUR817" s="5"/>
      <c r="IUS817" s="4"/>
      <c r="IUT817" s="5"/>
      <c r="IUU817" s="4"/>
      <c r="IUV817" s="5"/>
      <c r="IUW817" s="4"/>
      <c r="IUX817" s="5"/>
      <c r="IUY817" s="4"/>
      <c r="IUZ817" s="5"/>
      <c r="IVA817" s="4"/>
      <c r="IVB817" s="5"/>
      <c r="IVC817" s="4"/>
      <c r="IVD817" s="5"/>
      <c r="IVE817" s="4"/>
      <c r="IVF817" s="5"/>
      <c r="IVG817" s="4"/>
      <c r="IVH817" s="5"/>
      <c r="IVI817" s="4"/>
      <c r="IVJ817" s="5"/>
      <c r="IVK817" s="4"/>
      <c r="IVL817" s="5"/>
      <c r="IVM817" s="4"/>
      <c r="IVN817" s="5"/>
      <c r="IVO817" s="4"/>
      <c r="IVP817" s="5"/>
      <c r="IVQ817" s="4"/>
      <c r="IVR817" s="5"/>
      <c r="IVS817" s="4"/>
      <c r="IVT817" s="5"/>
      <c r="IVU817" s="4"/>
      <c r="IVV817" s="5"/>
      <c r="IVW817" s="4"/>
      <c r="IVX817" s="5"/>
      <c r="IVY817" s="4"/>
      <c r="IVZ817" s="5"/>
      <c r="IWA817" s="4"/>
      <c r="IWB817" s="5"/>
      <c r="IWC817" s="4"/>
      <c r="IWD817" s="5"/>
      <c r="IWE817" s="4"/>
      <c r="IWF817" s="5"/>
      <c r="IWG817" s="4"/>
      <c r="IWH817" s="5"/>
      <c r="IWI817" s="4"/>
      <c r="IWJ817" s="5"/>
      <c r="IWK817" s="4"/>
      <c r="IWL817" s="5"/>
      <c r="IWM817" s="4"/>
      <c r="IWN817" s="5"/>
      <c r="IWO817" s="4"/>
      <c r="IWP817" s="5"/>
      <c r="IWQ817" s="4"/>
      <c r="IWR817" s="5"/>
      <c r="IWS817" s="4"/>
      <c r="IWT817" s="5"/>
      <c r="IWU817" s="4"/>
      <c r="IWV817" s="5"/>
      <c r="IWW817" s="4"/>
      <c r="IWX817" s="5"/>
      <c r="IWY817" s="4"/>
      <c r="IWZ817" s="5"/>
      <c r="IXA817" s="4"/>
      <c r="IXB817" s="5"/>
      <c r="IXC817" s="4"/>
      <c r="IXD817" s="5"/>
      <c r="IXE817" s="4"/>
      <c r="IXF817" s="5"/>
      <c r="IXG817" s="4"/>
      <c r="IXH817" s="5"/>
      <c r="IXI817" s="4"/>
      <c r="IXJ817" s="5"/>
      <c r="IXK817" s="4"/>
      <c r="IXL817" s="5"/>
      <c r="IXM817" s="4"/>
      <c r="IXN817" s="5"/>
      <c r="IXO817" s="4"/>
      <c r="IXP817" s="5"/>
      <c r="IXQ817" s="4"/>
      <c r="IXR817" s="5"/>
      <c r="IXS817" s="4"/>
      <c r="IXT817" s="5"/>
      <c r="IXU817" s="4"/>
      <c r="IXV817" s="5"/>
      <c r="IXW817" s="4"/>
      <c r="IXX817" s="5"/>
      <c r="IXY817" s="4"/>
      <c r="IXZ817" s="5"/>
      <c r="IYA817" s="4"/>
      <c r="IYB817" s="5"/>
      <c r="IYC817" s="4"/>
      <c r="IYD817" s="5"/>
      <c r="IYE817" s="4"/>
      <c r="IYF817" s="5"/>
      <c r="IYG817" s="4"/>
      <c r="IYH817" s="5"/>
      <c r="IYI817" s="4"/>
      <c r="IYJ817" s="5"/>
      <c r="IYK817" s="4"/>
      <c r="IYL817" s="5"/>
      <c r="IYM817" s="4"/>
      <c r="IYN817" s="5"/>
      <c r="IYO817" s="4"/>
      <c r="IYP817" s="5"/>
      <c r="IYQ817" s="4"/>
      <c r="IYR817" s="5"/>
      <c r="IYS817" s="4"/>
      <c r="IYT817" s="5"/>
      <c r="IYU817" s="4"/>
      <c r="IYV817" s="5"/>
      <c r="IYW817" s="4"/>
      <c r="IYX817" s="5"/>
      <c r="IYY817" s="4"/>
      <c r="IYZ817" s="5"/>
      <c r="IZA817" s="4"/>
      <c r="IZB817" s="5"/>
      <c r="IZC817" s="4"/>
      <c r="IZD817" s="5"/>
      <c r="IZE817" s="4"/>
      <c r="IZF817" s="5"/>
      <c r="IZG817" s="4"/>
      <c r="IZH817" s="5"/>
      <c r="IZI817" s="4"/>
      <c r="IZJ817" s="5"/>
      <c r="IZK817" s="4"/>
      <c r="IZL817" s="5"/>
      <c r="IZM817" s="4"/>
      <c r="IZN817" s="5"/>
      <c r="IZO817" s="4"/>
      <c r="IZP817" s="5"/>
      <c r="IZQ817" s="4"/>
      <c r="IZR817" s="5"/>
      <c r="IZS817" s="4"/>
      <c r="IZT817" s="5"/>
      <c r="IZU817" s="4"/>
      <c r="IZV817" s="5"/>
      <c r="IZW817" s="4"/>
      <c r="IZX817" s="5"/>
      <c r="IZY817" s="4"/>
      <c r="IZZ817" s="5"/>
      <c r="JAA817" s="4"/>
      <c r="JAB817" s="5"/>
      <c r="JAC817" s="4"/>
      <c r="JAD817" s="5"/>
      <c r="JAE817" s="4"/>
      <c r="JAF817" s="5"/>
      <c r="JAG817" s="4"/>
      <c r="JAH817" s="5"/>
      <c r="JAI817" s="4"/>
      <c r="JAJ817" s="5"/>
      <c r="JAK817" s="4"/>
      <c r="JAL817" s="5"/>
      <c r="JAM817" s="4"/>
      <c r="JAN817" s="5"/>
      <c r="JAO817" s="4"/>
      <c r="JAP817" s="5"/>
      <c r="JAQ817" s="4"/>
      <c r="JAR817" s="5"/>
      <c r="JAS817" s="4"/>
      <c r="JAT817" s="5"/>
      <c r="JAU817" s="4"/>
      <c r="JAV817" s="5"/>
      <c r="JAW817" s="4"/>
      <c r="JAX817" s="5"/>
      <c r="JAY817" s="4"/>
      <c r="JAZ817" s="5"/>
      <c r="JBA817" s="4"/>
      <c r="JBB817" s="5"/>
      <c r="JBC817" s="4"/>
      <c r="JBD817" s="5"/>
      <c r="JBE817" s="4"/>
      <c r="JBF817" s="5"/>
      <c r="JBG817" s="4"/>
      <c r="JBH817" s="5"/>
      <c r="JBI817" s="4"/>
      <c r="JBJ817" s="5"/>
      <c r="JBK817" s="4"/>
      <c r="JBL817" s="5"/>
      <c r="JBM817" s="4"/>
      <c r="JBN817" s="5"/>
      <c r="JBO817" s="4"/>
      <c r="JBP817" s="5"/>
      <c r="JBQ817" s="4"/>
      <c r="JBR817" s="5"/>
      <c r="JBS817" s="4"/>
      <c r="JBT817" s="5"/>
      <c r="JBU817" s="4"/>
      <c r="JBV817" s="5"/>
      <c r="JBW817" s="4"/>
      <c r="JBX817" s="5"/>
      <c r="JBY817" s="4"/>
      <c r="JBZ817" s="5"/>
      <c r="JCA817" s="4"/>
      <c r="JCB817" s="5"/>
      <c r="JCC817" s="4"/>
      <c r="JCD817" s="5"/>
      <c r="JCE817" s="4"/>
      <c r="JCF817" s="5"/>
      <c r="JCG817" s="4"/>
      <c r="JCH817" s="5"/>
      <c r="JCI817" s="4"/>
      <c r="JCJ817" s="5"/>
      <c r="JCK817" s="4"/>
      <c r="JCL817" s="5"/>
      <c r="JCM817" s="4"/>
      <c r="JCN817" s="5"/>
      <c r="JCO817" s="4"/>
      <c r="JCP817" s="5"/>
      <c r="JCQ817" s="4"/>
      <c r="JCR817" s="5"/>
      <c r="JCS817" s="4"/>
      <c r="JCT817" s="5"/>
      <c r="JCU817" s="4"/>
      <c r="JCV817" s="5"/>
      <c r="JCW817" s="4"/>
      <c r="JCX817" s="5"/>
      <c r="JCY817" s="4"/>
      <c r="JCZ817" s="5"/>
      <c r="JDA817" s="4"/>
      <c r="JDB817" s="5"/>
      <c r="JDC817" s="4"/>
      <c r="JDD817" s="5"/>
      <c r="JDE817" s="4"/>
      <c r="JDF817" s="5"/>
      <c r="JDG817" s="4"/>
      <c r="JDH817" s="5"/>
      <c r="JDI817" s="4"/>
      <c r="JDJ817" s="5"/>
      <c r="JDK817" s="4"/>
      <c r="JDL817" s="5"/>
      <c r="JDM817" s="4"/>
      <c r="JDN817" s="5"/>
      <c r="JDO817" s="4"/>
      <c r="JDP817" s="5"/>
      <c r="JDQ817" s="4"/>
      <c r="JDR817" s="5"/>
      <c r="JDS817" s="4"/>
      <c r="JDT817" s="5"/>
      <c r="JDU817" s="4"/>
      <c r="JDV817" s="5"/>
      <c r="JDW817" s="4"/>
      <c r="JDX817" s="5"/>
      <c r="JDY817" s="4"/>
      <c r="JDZ817" s="5"/>
      <c r="JEA817" s="4"/>
      <c r="JEB817" s="5"/>
      <c r="JEC817" s="4"/>
      <c r="JED817" s="5"/>
      <c r="JEE817" s="4"/>
      <c r="JEF817" s="5"/>
      <c r="JEG817" s="4"/>
      <c r="JEH817" s="5"/>
      <c r="JEI817" s="4"/>
      <c r="JEJ817" s="5"/>
      <c r="JEK817" s="4"/>
      <c r="JEL817" s="5"/>
      <c r="JEM817" s="4"/>
      <c r="JEN817" s="5"/>
      <c r="JEO817" s="4"/>
      <c r="JEP817" s="5"/>
      <c r="JEQ817" s="4"/>
      <c r="JER817" s="5"/>
      <c r="JES817" s="4"/>
      <c r="JET817" s="5"/>
      <c r="JEU817" s="4"/>
      <c r="JEV817" s="5"/>
      <c r="JEW817" s="4"/>
      <c r="JEX817" s="5"/>
      <c r="JEY817" s="4"/>
      <c r="JEZ817" s="5"/>
      <c r="JFA817" s="4"/>
      <c r="JFB817" s="5"/>
      <c r="JFC817" s="4"/>
      <c r="JFD817" s="5"/>
      <c r="JFE817" s="4"/>
      <c r="JFF817" s="5"/>
      <c r="JFG817" s="4"/>
      <c r="JFH817" s="5"/>
      <c r="JFI817" s="4"/>
      <c r="JFJ817" s="5"/>
      <c r="JFK817" s="4"/>
      <c r="JFL817" s="5"/>
      <c r="JFM817" s="4"/>
      <c r="JFN817" s="5"/>
      <c r="JFO817" s="4"/>
      <c r="JFP817" s="5"/>
      <c r="JFQ817" s="4"/>
      <c r="JFR817" s="5"/>
      <c r="JFS817" s="4"/>
      <c r="JFT817" s="5"/>
      <c r="JFU817" s="4"/>
      <c r="JFV817" s="5"/>
      <c r="JFW817" s="4"/>
      <c r="JFX817" s="5"/>
      <c r="JFY817" s="4"/>
      <c r="JFZ817" s="5"/>
      <c r="JGA817" s="4"/>
      <c r="JGB817" s="5"/>
      <c r="JGC817" s="4"/>
      <c r="JGD817" s="5"/>
      <c r="JGE817" s="4"/>
      <c r="JGF817" s="5"/>
      <c r="JGG817" s="4"/>
      <c r="JGH817" s="5"/>
      <c r="JGI817" s="4"/>
      <c r="JGJ817" s="5"/>
      <c r="JGK817" s="4"/>
      <c r="JGL817" s="5"/>
      <c r="JGM817" s="4"/>
      <c r="JGN817" s="5"/>
      <c r="JGO817" s="4"/>
      <c r="JGP817" s="5"/>
      <c r="JGQ817" s="4"/>
      <c r="JGR817" s="5"/>
      <c r="JGS817" s="4"/>
      <c r="JGT817" s="5"/>
      <c r="JGU817" s="4"/>
      <c r="JGV817" s="5"/>
      <c r="JGW817" s="4"/>
      <c r="JGX817" s="5"/>
      <c r="JGY817" s="4"/>
      <c r="JGZ817" s="5"/>
      <c r="JHA817" s="4"/>
      <c r="JHB817" s="5"/>
      <c r="JHC817" s="4"/>
      <c r="JHD817" s="5"/>
      <c r="JHE817" s="4"/>
      <c r="JHF817" s="5"/>
      <c r="JHG817" s="4"/>
      <c r="JHH817" s="5"/>
      <c r="JHI817" s="4"/>
      <c r="JHJ817" s="5"/>
      <c r="JHK817" s="4"/>
      <c r="JHL817" s="5"/>
      <c r="JHM817" s="4"/>
      <c r="JHN817" s="5"/>
      <c r="JHO817" s="4"/>
      <c r="JHP817" s="5"/>
      <c r="JHQ817" s="4"/>
      <c r="JHR817" s="5"/>
      <c r="JHS817" s="4"/>
      <c r="JHT817" s="5"/>
      <c r="JHU817" s="4"/>
      <c r="JHV817" s="5"/>
      <c r="JHW817" s="4"/>
      <c r="JHX817" s="5"/>
      <c r="JHY817" s="4"/>
      <c r="JHZ817" s="5"/>
      <c r="JIA817" s="4"/>
      <c r="JIB817" s="5"/>
      <c r="JIC817" s="4"/>
      <c r="JID817" s="5"/>
      <c r="JIE817" s="4"/>
      <c r="JIF817" s="5"/>
      <c r="JIG817" s="4"/>
      <c r="JIH817" s="5"/>
      <c r="JII817" s="4"/>
      <c r="JIJ817" s="5"/>
      <c r="JIK817" s="4"/>
      <c r="JIL817" s="5"/>
      <c r="JIM817" s="4"/>
      <c r="JIN817" s="5"/>
      <c r="JIO817" s="4"/>
      <c r="JIP817" s="5"/>
      <c r="JIQ817" s="4"/>
      <c r="JIR817" s="5"/>
      <c r="JIS817" s="4"/>
      <c r="JIT817" s="5"/>
      <c r="JIU817" s="4"/>
      <c r="JIV817" s="5"/>
      <c r="JIW817" s="4"/>
      <c r="JIX817" s="5"/>
      <c r="JIY817" s="4"/>
      <c r="JIZ817" s="5"/>
      <c r="JJA817" s="4"/>
      <c r="JJB817" s="5"/>
      <c r="JJC817" s="4"/>
      <c r="JJD817" s="5"/>
      <c r="JJE817" s="4"/>
      <c r="JJF817" s="5"/>
      <c r="JJG817" s="4"/>
      <c r="JJH817" s="5"/>
      <c r="JJI817" s="4"/>
      <c r="JJJ817" s="5"/>
      <c r="JJK817" s="4"/>
      <c r="JJL817" s="5"/>
      <c r="JJM817" s="4"/>
      <c r="JJN817" s="5"/>
      <c r="JJO817" s="4"/>
      <c r="JJP817" s="5"/>
      <c r="JJQ817" s="4"/>
      <c r="JJR817" s="5"/>
      <c r="JJS817" s="4"/>
      <c r="JJT817" s="5"/>
      <c r="JJU817" s="4"/>
      <c r="JJV817" s="5"/>
      <c r="JJW817" s="4"/>
      <c r="JJX817" s="5"/>
      <c r="JJY817" s="4"/>
      <c r="JJZ817" s="5"/>
      <c r="JKA817" s="4"/>
      <c r="JKB817" s="5"/>
      <c r="JKC817" s="4"/>
      <c r="JKD817" s="5"/>
      <c r="JKE817" s="4"/>
      <c r="JKF817" s="5"/>
      <c r="JKG817" s="4"/>
      <c r="JKH817" s="5"/>
      <c r="JKI817" s="4"/>
      <c r="JKJ817" s="5"/>
      <c r="JKK817" s="4"/>
      <c r="JKL817" s="5"/>
      <c r="JKM817" s="4"/>
      <c r="JKN817" s="5"/>
      <c r="JKO817" s="4"/>
      <c r="JKP817" s="5"/>
      <c r="JKQ817" s="4"/>
      <c r="JKR817" s="5"/>
      <c r="JKS817" s="4"/>
      <c r="JKT817" s="5"/>
      <c r="JKU817" s="4"/>
      <c r="JKV817" s="5"/>
      <c r="JKW817" s="4"/>
      <c r="JKX817" s="5"/>
      <c r="JKY817" s="4"/>
      <c r="JKZ817" s="5"/>
      <c r="JLA817" s="4"/>
      <c r="JLB817" s="5"/>
      <c r="JLC817" s="4"/>
      <c r="JLD817" s="5"/>
      <c r="JLE817" s="4"/>
      <c r="JLF817" s="5"/>
      <c r="JLG817" s="4"/>
      <c r="JLH817" s="5"/>
      <c r="JLI817" s="4"/>
      <c r="JLJ817" s="5"/>
      <c r="JLK817" s="4"/>
      <c r="JLL817" s="5"/>
      <c r="JLM817" s="4"/>
      <c r="JLN817" s="5"/>
      <c r="JLO817" s="4"/>
      <c r="JLP817" s="5"/>
      <c r="JLQ817" s="4"/>
      <c r="JLR817" s="5"/>
      <c r="JLS817" s="4"/>
      <c r="JLT817" s="5"/>
      <c r="JLU817" s="4"/>
      <c r="JLV817" s="5"/>
      <c r="JLW817" s="4"/>
      <c r="JLX817" s="5"/>
      <c r="JLY817" s="4"/>
      <c r="JLZ817" s="5"/>
      <c r="JMA817" s="4"/>
      <c r="JMB817" s="5"/>
      <c r="JMC817" s="4"/>
      <c r="JMD817" s="5"/>
      <c r="JME817" s="4"/>
      <c r="JMF817" s="5"/>
      <c r="JMG817" s="4"/>
      <c r="JMH817" s="5"/>
      <c r="JMI817" s="4"/>
      <c r="JMJ817" s="5"/>
      <c r="JMK817" s="4"/>
      <c r="JML817" s="5"/>
      <c r="JMM817" s="4"/>
      <c r="JMN817" s="5"/>
      <c r="JMO817" s="4"/>
      <c r="JMP817" s="5"/>
      <c r="JMQ817" s="4"/>
      <c r="JMR817" s="5"/>
      <c r="JMS817" s="4"/>
      <c r="JMT817" s="5"/>
      <c r="JMU817" s="4"/>
      <c r="JMV817" s="5"/>
      <c r="JMW817" s="4"/>
      <c r="JMX817" s="5"/>
      <c r="JMY817" s="4"/>
      <c r="JMZ817" s="5"/>
      <c r="JNA817" s="4"/>
      <c r="JNB817" s="5"/>
      <c r="JNC817" s="4"/>
      <c r="JND817" s="5"/>
      <c r="JNE817" s="4"/>
      <c r="JNF817" s="5"/>
      <c r="JNG817" s="4"/>
      <c r="JNH817" s="5"/>
      <c r="JNI817" s="4"/>
      <c r="JNJ817" s="5"/>
      <c r="JNK817" s="4"/>
      <c r="JNL817" s="5"/>
      <c r="JNM817" s="4"/>
      <c r="JNN817" s="5"/>
      <c r="JNO817" s="4"/>
      <c r="JNP817" s="5"/>
      <c r="JNQ817" s="4"/>
      <c r="JNR817" s="5"/>
      <c r="JNS817" s="4"/>
      <c r="JNT817" s="5"/>
      <c r="JNU817" s="4"/>
      <c r="JNV817" s="5"/>
      <c r="JNW817" s="4"/>
      <c r="JNX817" s="5"/>
      <c r="JNY817" s="4"/>
      <c r="JNZ817" s="5"/>
      <c r="JOA817" s="4"/>
      <c r="JOB817" s="5"/>
      <c r="JOC817" s="4"/>
      <c r="JOD817" s="5"/>
      <c r="JOE817" s="4"/>
      <c r="JOF817" s="5"/>
      <c r="JOG817" s="4"/>
      <c r="JOH817" s="5"/>
      <c r="JOI817" s="4"/>
      <c r="JOJ817" s="5"/>
      <c r="JOK817" s="4"/>
      <c r="JOL817" s="5"/>
      <c r="JOM817" s="4"/>
      <c r="JON817" s="5"/>
      <c r="JOO817" s="4"/>
      <c r="JOP817" s="5"/>
      <c r="JOQ817" s="4"/>
      <c r="JOR817" s="5"/>
      <c r="JOS817" s="4"/>
      <c r="JOT817" s="5"/>
      <c r="JOU817" s="4"/>
      <c r="JOV817" s="5"/>
      <c r="JOW817" s="4"/>
      <c r="JOX817" s="5"/>
      <c r="JOY817" s="4"/>
      <c r="JOZ817" s="5"/>
      <c r="JPA817" s="4"/>
      <c r="JPB817" s="5"/>
      <c r="JPC817" s="4"/>
      <c r="JPD817" s="5"/>
      <c r="JPE817" s="4"/>
      <c r="JPF817" s="5"/>
      <c r="JPG817" s="4"/>
      <c r="JPH817" s="5"/>
      <c r="JPI817" s="4"/>
      <c r="JPJ817" s="5"/>
      <c r="JPK817" s="4"/>
      <c r="JPL817" s="5"/>
      <c r="JPM817" s="4"/>
      <c r="JPN817" s="5"/>
      <c r="JPO817" s="4"/>
      <c r="JPP817" s="5"/>
      <c r="JPQ817" s="4"/>
      <c r="JPR817" s="5"/>
      <c r="JPS817" s="4"/>
      <c r="JPT817" s="5"/>
      <c r="JPU817" s="4"/>
      <c r="JPV817" s="5"/>
      <c r="JPW817" s="4"/>
      <c r="JPX817" s="5"/>
      <c r="JPY817" s="4"/>
      <c r="JPZ817" s="5"/>
      <c r="JQA817" s="4"/>
      <c r="JQB817" s="5"/>
      <c r="JQC817" s="4"/>
      <c r="JQD817" s="5"/>
      <c r="JQE817" s="4"/>
      <c r="JQF817" s="5"/>
      <c r="JQG817" s="4"/>
      <c r="JQH817" s="5"/>
      <c r="JQI817" s="4"/>
      <c r="JQJ817" s="5"/>
      <c r="JQK817" s="4"/>
      <c r="JQL817" s="5"/>
      <c r="JQM817" s="4"/>
      <c r="JQN817" s="5"/>
      <c r="JQO817" s="4"/>
      <c r="JQP817" s="5"/>
      <c r="JQQ817" s="4"/>
      <c r="JQR817" s="5"/>
      <c r="JQS817" s="4"/>
      <c r="JQT817" s="5"/>
      <c r="JQU817" s="4"/>
      <c r="JQV817" s="5"/>
      <c r="JQW817" s="4"/>
      <c r="JQX817" s="5"/>
      <c r="JQY817" s="4"/>
      <c r="JQZ817" s="5"/>
      <c r="JRA817" s="4"/>
      <c r="JRB817" s="5"/>
      <c r="JRC817" s="4"/>
      <c r="JRD817" s="5"/>
      <c r="JRE817" s="4"/>
      <c r="JRF817" s="5"/>
      <c r="JRG817" s="4"/>
      <c r="JRH817" s="5"/>
      <c r="JRI817" s="4"/>
      <c r="JRJ817" s="5"/>
      <c r="JRK817" s="4"/>
      <c r="JRL817" s="5"/>
      <c r="JRM817" s="4"/>
      <c r="JRN817" s="5"/>
      <c r="JRO817" s="4"/>
      <c r="JRP817" s="5"/>
      <c r="JRQ817" s="4"/>
      <c r="JRR817" s="5"/>
      <c r="JRS817" s="4"/>
      <c r="JRT817" s="5"/>
      <c r="JRU817" s="4"/>
      <c r="JRV817" s="5"/>
      <c r="JRW817" s="4"/>
      <c r="JRX817" s="5"/>
      <c r="JRY817" s="4"/>
      <c r="JRZ817" s="5"/>
      <c r="JSA817" s="4"/>
      <c r="JSB817" s="5"/>
      <c r="JSC817" s="4"/>
      <c r="JSD817" s="5"/>
      <c r="JSE817" s="4"/>
      <c r="JSF817" s="5"/>
      <c r="JSG817" s="4"/>
      <c r="JSH817" s="5"/>
      <c r="JSI817" s="4"/>
      <c r="JSJ817" s="5"/>
      <c r="JSK817" s="4"/>
      <c r="JSL817" s="5"/>
      <c r="JSM817" s="4"/>
      <c r="JSN817" s="5"/>
      <c r="JSO817" s="4"/>
      <c r="JSP817" s="5"/>
      <c r="JSQ817" s="4"/>
      <c r="JSR817" s="5"/>
      <c r="JSS817" s="4"/>
      <c r="JST817" s="5"/>
      <c r="JSU817" s="4"/>
      <c r="JSV817" s="5"/>
      <c r="JSW817" s="4"/>
      <c r="JSX817" s="5"/>
      <c r="JSY817" s="4"/>
      <c r="JSZ817" s="5"/>
      <c r="JTA817" s="4"/>
      <c r="JTB817" s="5"/>
      <c r="JTC817" s="4"/>
      <c r="JTD817" s="5"/>
      <c r="JTE817" s="4"/>
      <c r="JTF817" s="5"/>
      <c r="JTG817" s="4"/>
      <c r="JTH817" s="5"/>
      <c r="JTI817" s="4"/>
      <c r="JTJ817" s="5"/>
      <c r="JTK817" s="4"/>
      <c r="JTL817" s="5"/>
      <c r="JTM817" s="4"/>
      <c r="JTN817" s="5"/>
      <c r="JTO817" s="4"/>
      <c r="JTP817" s="5"/>
      <c r="JTQ817" s="4"/>
      <c r="JTR817" s="5"/>
      <c r="JTS817" s="4"/>
      <c r="JTT817" s="5"/>
      <c r="JTU817" s="4"/>
      <c r="JTV817" s="5"/>
      <c r="JTW817" s="4"/>
      <c r="JTX817" s="5"/>
      <c r="JTY817" s="4"/>
      <c r="JTZ817" s="5"/>
      <c r="JUA817" s="4"/>
      <c r="JUB817" s="5"/>
      <c r="JUC817" s="4"/>
      <c r="JUD817" s="5"/>
      <c r="JUE817" s="4"/>
      <c r="JUF817" s="5"/>
      <c r="JUG817" s="4"/>
      <c r="JUH817" s="5"/>
      <c r="JUI817" s="4"/>
      <c r="JUJ817" s="5"/>
      <c r="JUK817" s="4"/>
      <c r="JUL817" s="5"/>
      <c r="JUM817" s="4"/>
      <c r="JUN817" s="5"/>
      <c r="JUO817" s="4"/>
      <c r="JUP817" s="5"/>
      <c r="JUQ817" s="4"/>
      <c r="JUR817" s="5"/>
      <c r="JUS817" s="4"/>
      <c r="JUT817" s="5"/>
      <c r="JUU817" s="4"/>
      <c r="JUV817" s="5"/>
      <c r="JUW817" s="4"/>
      <c r="JUX817" s="5"/>
      <c r="JUY817" s="4"/>
      <c r="JUZ817" s="5"/>
      <c r="JVA817" s="4"/>
      <c r="JVB817" s="5"/>
      <c r="JVC817" s="4"/>
      <c r="JVD817" s="5"/>
      <c r="JVE817" s="4"/>
      <c r="JVF817" s="5"/>
      <c r="JVG817" s="4"/>
      <c r="JVH817" s="5"/>
      <c r="JVI817" s="4"/>
      <c r="JVJ817" s="5"/>
      <c r="JVK817" s="4"/>
      <c r="JVL817" s="5"/>
      <c r="JVM817" s="4"/>
      <c r="JVN817" s="5"/>
      <c r="JVO817" s="4"/>
      <c r="JVP817" s="5"/>
      <c r="JVQ817" s="4"/>
      <c r="JVR817" s="5"/>
      <c r="JVS817" s="4"/>
      <c r="JVT817" s="5"/>
      <c r="JVU817" s="4"/>
      <c r="JVV817" s="5"/>
      <c r="JVW817" s="4"/>
      <c r="JVX817" s="5"/>
      <c r="JVY817" s="4"/>
      <c r="JVZ817" s="5"/>
      <c r="JWA817" s="4"/>
      <c r="JWB817" s="5"/>
      <c r="JWC817" s="4"/>
      <c r="JWD817" s="5"/>
      <c r="JWE817" s="4"/>
      <c r="JWF817" s="5"/>
      <c r="JWG817" s="4"/>
      <c r="JWH817" s="5"/>
      <c r="JWI817" s="4"/>
      <c r="JWJ817" s="5"/>
      <c r="JWK817" s="4"/>
      <c r="JWL817" s="5"/>
      <c r="JWM817" s="4"/>
      <c r="JWN817" s="5"/>
      <c r="JWO817" s="4"/>
      <c r="JWP817" s="5"/>
      <c r="JWQ817" s="4"/>
      <c r="JWR817" s="5"/>
      <c r="JWS817" s="4"/>
      <c r="JWT817" s="5"/>
      <c r="JWU817" s="4"/>
      <c r="JWV817" s="5"/>
      <c r="JWW817" s="4"/>
      <c r="JWX817" s="5"/>
      <c r="JWY817" s="4"/>
      <c r="JWZ817" s="5"/>
      <c r="JXA817" s="4"/>
      <c r="JXB817" s="5"/>
      <c r="JXC817" s="4"/>
      <c r="JXD817" s="5"/>
      <c r="JXE817" s="4"/>
      <c r="JXF817" s="5"/>
      <c r="JXG817" s="4"/>
      <c r="JXH817" s="5"/>
      <c r="JXI817" s="4"/>
      <c r="JXJ817" s="5"/>
      <c r="JXK817" s="4"/>
      <c r="JXL817" s="5"/>
      <c r="JXM817" s="4"/>
      <c r="JXN817" s="5"/>
      <c r="JXO817" s="4"/>
      <c r="JXP817" s="5"/>
      <c r="JXQ817" s="4"/>
      <c r="JXR817" s="5"/>
      <c r="JXS817" s="4"/>
      <c r="JXT817" s="5"/>
      <c r="JXU817" s="4"/>
      <c r="JXV817" s="5"/>
      <c r="JXW817" s="4"/>
      <c r="JXX817" s="5"/>
      <c r="JXY817" s="4"/>
      <c r="JXZ817" s="5"/>
      <c r="JYA817" s="4"/>
      <c r="JYB817" s="5"/>
      <c r="JYC817" s="4"/>
      <c r="JYD817" s="5"/>
      <c r="JYE817" s="4"/>
      <c r="JYF817" s="5"/>
      <c r="JYG817" s="4"/>
      <c r="JYH817" s="5"/>
      <c r="JYI817" s="4"/>
      <c r="JYJ817" s="5"/>
      <c r="JYK817" s="4"/>
      <c r="JYL817" s="5"/>
      <c r="JYM817" s="4"/>
      <c r="JYN817" s="5"/>
      <c r="JYO817" s="4"/>
      <c r="JYP817" s="5"/>
      <c r="JYQ817" s="4"/>
      <c r="JYR817" s="5"/>
      <c r="JYS817" s="4"/>
      <c r="JYT817" s="5"/>
      <c r="JYU817" s="4"/>
      <c r="JYV817" s="5"/>
      <c r="JYW817" s="4"/>
      <c r="JYX817" s="5"/>
      <c r="JYY817" s="4"/>
      <c r="JYZ817" s="5"/>
      <c r="JZA817" s="4"/>
      <c r="JZB817" s="5"/>
      <c r="JZC817" s="4"/>
      <c r="JZD817" s="5"/>
      <c r="JZE817" s="4"/>
      <c r="JZF817" s="5"/>
      <c r="JZG817" s="4"/>
      <c r="JZH817" s="5"/>
      <c r="JZI817" s="4"/>
      <c r="JZJ817" s="5"/>
      <c r="JZK817" s="4"/>
      <c r="JZL817" s="5"/>
      <c r="JZM817" s="4"/>
      <c r="JZN817" s="5"/>
      <c r="JZO817" s="4"/>
      <c r="JZP817" s="5"/>
      <c r="JZQ817" s="4"/>
      <c r="JZR817" s="5"/>
      <c r="JZS817" s="4"/>
      <c r="JZT817" s="5"/>
      <c r="JZU817" s="4"/>
      <c r="JZV817" s="5"/>
      <c r="JZW817" s="4"/>
      <c r="JZX817" s="5"/>
      <c r="JZY817" s="4"/>
      <c r="JZZ817" s="5"/>
      <c r="KAA817" s="4"/>
      <c r="KAB817" s="5"/>
      <c r="KAC817" s="4"/>
      <c r="KAD817" s="5"/>
      <c r="KAE817" s="4"/>
      <c r="KAF817" s="5"/>
      <c r="KAG817" s="4"/>
      <c r="KAH817" s="5"/>
      <c r="KAI817" s="4"/>
      <c r="KAJ817" s="5"/>
      <c r="KAK817" s="4"/>
      <c r="KAL817" s="5"/>
      <c r="KAM817" s="4"/>
      <c r="KAN817" s="5"/>
      <c r="KAO817" s="4"/>
      <c r="KAP817" s="5"/>
      <c r="KAQ817" s="4"/>
      <c r="KAR817" s="5"/>
      <c r="KAS817" s="4"/>
      <c r="KAT817" s="5"/>
      <c r="KAU817" s="4"/>
      <c r="KAV817" s="5"/>
      <c r="KAW817" s="4"/>
      <c r="KAX817" s="5"/>
      <c r="KAY817" s="4"/>
      <c r="KAZ817" s="5"/>
      <c r="KBA817" s="4"/>
      <c r="KBB817" s="5"/>
      <c r="KBC817" s="4"/>
      <c r="KBD817" s="5"/>
      <c r="KBE817" s="4"/>
      <c r="KBF817" s="5"/>
      <c r="KBG817" s="4"/>
      <c r="KBH817" s="5"/>
      <c r="KBI817" s="4"/>
      <c r="KBJ817" s="5"/>
      <c r="KBK817" s="4"/>
      <c r="KBL817" s="5"/>
      <c r="KBM817" s="4"/>
      <c r="KBN817" s="5"/>
      <c r="KBO817" s="4"/>
      <c r="KBP817" s="5"/>
      <c r="KBQ817" s="4"/>
      <c r="KBR817" s="5"/>
      <c r="KBS817" s="4"/>
      <c r="KBT817" s="5"/>
      <c r="KBU817" s="4"/>
      <c r="KBV817" s="5"/>
      <c r="KBW817" s="4"/>
      <c r="KBX817" s="5"/>
      <c r="KBY817" s="4"/>
      <c r="KBZ817" s="5"/>
      <c r="KCA817" s="4"/>
      <c r="KCB817" s="5"/>
      <c r="KCC817" s="4"/>
      <c r="KCD817" s="5"/>
      <c r="KCE817" s="4"/>
      <c r="KCF817" s="5"/>
      <c r="KCG817" s="4"/>
      <c r="KCH817" s="5"/>
      <c r="KCI817" s="4"/>
      <c r="KCJ817" s="5"/>
      <c r="KCK817" s="4"/>
      <c r="KCL817" s="5"/>
      <c r="KCM817" s="4"/>
      <c r="KCN817" s="5"/>
      <c r="KCO817" s="4"/>
      <c r="KCP817" s="5"/>
      <c r="KCQ817" s="4"/>
      <c r="KCR817" s="5"/>
      <c r="KCS817" s="4"/>
      <c r="KCT817" s="5"/>
      <c r="KCU817" s="4"/>
      <c r="KCV817" s="5"/>
      <c r="KCW817" s="4"/>
      <c r="KCX817" s="5"/>
      <c r="KCY817" s="4"/>
      <c r="KCZ817" s="5"/>
      <c r="KDA817" s="4"/>
      <c r="KDB817" s="5"/>
      <c r="KDC817" s="4"/>
      <c r="KDD817" s="5"/>
      <c r="KDE817" s="4"/>
      <c r="KDF817" s="5"/>
      <c r="KDG817" s="4"/>
      <c r="KDH817" s="5"/>
      <c r="KDI817" s="4"/>
      <c r="KDJ817" s="5"/>
      <c r="KDK817" s="4"/>
      <c r="KDL817" s="5"/>
      <c r="KDM817" s="4"/>
      <c r="KDN817" s="5"/>
      <c r="KDO817" s="4"/>
      <c r="KDP817" s="5"/>
      <c r="KDQ817" s="4"/>
      <c r="KDR817" s="5"/>
      <c r="KDS817" s="4"/>
      <c r="KDT817" s="5"/>
      <c r="KDU817" s="4"/>
      <c r="KDV817" s="5"/>
      <c r="KDW817" s="4"/>
      <c r="KDX817" s="5"/>
      <c r="KDY817" s="4"/>
      <c r="KDZ817" s="5"/>
      <c r="KEA817" s="4"/>
      <c r="KEB817" s="5"/>
      <c r="KEC817" s="4"/>
      <c r="KED817" s="5"/>
      <c r="KEE817" s="4"/>
      <c r="KEF817" s="5"/>
      <c r="KEG817" s="4"/>
      <c r="KEH817" s="5"/>
      <c r="KEI817" s="4"/>
      <c r="KEJ817" s="5"/>
      <c r="KEK817" s="4"/>
      <c r="KEL817" s="5"/>
      <c r="KEM817" s="4"/>
      <c r="KEN817" s="5"/>
      <c r="KEO817" s="4"/>
      <c r="KEP817" s="5"/>
      <c r="KEQ817" s="4"/>
      <c r="KER817" s="5"/>
      <c r="KES817" s="4"/>
      <c r="KET817" s="5"/>
      <c r="KEU817" s="4"/>
      <c r="KEV817" s="5"/>
      <c r="KEW817" s="4"/>
      <c r="KEX817" s="5"/>
      <c r="KEY817" s="4"/>
      <c r="KEZ817" s="5"/>
      <c r="KFA817" s="4"/>
      <c r="KFB817" s="5"/>
      <c r="KFC817" s="4"/>
      <c r="KFD817" s="5"/>
      <c r="KFE817" s="4"/>
      <c r="KFF817" s="5"/>
      <c r="KFG817" s="4"/>
      <c r="KFH817" s="5"/>
      <c r="KFI817" s="4"/>
      <c r="KFJ817" s="5"/>
      <c r="KFK817" s="4"/>
      <c r="KFL817" s="5"/>
      <c r="KFM817" s="4"/>
      <c r="KFN817" s="5"/>
      <c r="KFO817" s="4"/>
      <c r="KFP817" s="5"/>
      <c r="KFQ817" s="4"/>
      <c r="KFR817" s="5"/>
      <c r="KFS817" s="4"/>
      <c r="KFT817" s="5"/>
      <c r="KFU817" s="4"/>
      <c r="KFV817" s="5"/>
      <c r="KFW817" s="4"/>
      <c r="KFX817" s="5"/>
      <c r="KFY817" s="4"/>
      <c r="KFZ817" s="5"/>
      <c r="KGA817" s="4"/>
      <c r="KGB817" s="5"/>
      <c r="KGC817" s="4"/>
      <c r="KGD817" s="5"/>
      <c r="KGE817" s="4"/>
      <c r="KGF817" s="5"/>
      <c r="KGG817" s="4"/>
      <c r="KGH817" s="5"/>
      <c r="KGI817" s="4"/>
      <c r="KGJ817" s="5"/>
      <c r="KGK817" s="4"/>
      <c r="KGL817" s="5"/>
      <c r="KGM817" s="4"/>
      <c r="KGN817" s="5"/>
      <c r="KGO817" s="4"/>
      <c r="KGP817" s="5"/>
      <c r="KGQ817" s="4"/>
      <c r="KGR817" s="5"/>
      <c r="KGS817" s="4"/>
      <c r="KGT817" s="5"/>
      <c r="KGU817" s="4"/>
      <c r="KGV817" s="5"/>
      <c r="KGW817" s="4"/>
      <c r="KGX817" s="5"/>
      <c r="KGY817" s="4"/>
      <c r="KGZ817" s="5"/>
      <c r="KHA817" s="4"/>
      <c r="KHB817" s="5"/>
      <c r="KHC817" s="4"/>
      <c r="KHD817" s="5"/>
      <c r="KHE817" s="4"/>
      <c r="KHF817" s="5"/>
      <c r="KHG817" s="4"/>
      <c r="KHH817" s="5"/>
      <c r="KHI817" s="4"/>
      <c r="KHJ817" s="5"/>
      <c r="KHK817" s="4"/>
      <c r="KHL817" s="5"/>
      <c r="KHM817" s="4"/>
      <c r="KHN817" s="5"/>
      <c r="KHO817" s="4"/>
      <c r="KHP817" s="5"/>
      <c r="KHQ817" s="4"/>
      <c r="KHR817" s="5"/>
      <c r="KHS817" s="4"/>
      <c r="KHT817" s="5"/>
      <c r="KHU817" s="4"/>
      <c r="KHV817" s="5"/>
      <c r="KHW817" s="4"/>
      <c r="KHX817" s="5"/>
      <c r="KHY817" s="4"/>
      <c r="KHZ817" s="5"/>
      <c r="KIA817" s="4"/>
      <c r="KIB817" s="5"/>
      <c r="KIC817" s="4"/>
      <c r="KID817" s="5"/>
      <c r="KIE817" s="4"/>
      <c r="KIF817" s="5"/>
      <c r="KIG817" s="4"/>
      <c r="KIH817" s="5"/>
      <c r="KII817" s="4"/>
      <c r="KIJ817" s="5"/>
      <c r="KIK817" s="4"/>
      <c r="KIL817" s="5"/>
      <c r="KIM817" s="4"/>
      <c r="KIN817" s="5"/>
      <c r="KIO817" s="4"/>
      <c r="KIP817" s="5"/>
      <c r="KIQ817" s="4"/>
      <c r="KIR817" s="5"/>
      <c r="KIS817" s="4"/>
      <c r="KIT817" s="5"/>
      <c r="KIU817" s="4"/>
      <c r="KIV817" s="5"/>
      <c r="KIW817" s="4"/>
      <c r="KIX817" s="5"/>
      <c r="KIY817" s="4"/>
      <c r="KIZ817" s="5"/>
      <c r="KJA817" s="4"/>
      <c r="KJB817" s="5"/>
      <c r="KJC817" s="4"/>
      <c r="KJD817" s="5"/>
      <c r="KJE817" s="4"/>
      <c r="KJF817" s="5"/>
      <c r="KJG817" s="4"/>
      <c r="KJH817" s="5"/>
      <c r="KJI817" s="4"/>
      <c r="KJJ817" s="5"/>
      <c r="KJK817" s="4"/>
      <c r="KJL817" s="5"/>
      <c r="KJM817" s="4"/>
      <c r="KJN817" s="5"/>
      <c r="KJO817" s="4"/>
      <c r="KJP817" s="5"/>
      <c r="KJQ817" s="4"/>
      <c r="KJR817" s="5"/>
      <c r="KJS817" s="4"/>
      <c r="KJT817" s="5"/>
      <c r="KJU817" s="4"/>
      <c r="KJV817" s="5"/>
      <c r="KJW817" s="4"/>
      <c r="KJX817" s="5"/>
      <c r="KJY817" s="4"/>
      <c r="KJZ817" s="5"/>
      <c r="KKA817" s="4"/>
      <c r="KKB817" s="5"/>
      <c r="KKC817" s="4"/>
      <c r="KKD817" s="5"/>
      <c r="KKE817" s="4"/>
      <c r="KKF817" s="5"/>
      <c r="KKG817" s="4"/>
      <c r="KKH817" s="5"/>
      <c r="KKI817" s="4"/>
      <c r="KKJ817" s="5"/>
      <c r="KKK817" s="4"/>
      <c r="KKL817" s="5"/>
      <c r="KKM817" s="4"/>
      <c r="KKN817" s="5"/>
      <c r="KKO817" s="4"/>
      <c r="KKP817" s="5"/>
      <c r="KKQ817" s="4"/>
      <c r="KKR817" s="5"/>
      <c r="KKS817" s="4"/>
      <c r="KKT817" s="5"/>
      <c r="KKU817" s="4"/>
      <c r="KKV817" s="5"/>
      <c r="KKW817" s="4"/>
      <c r="KKX817" s="5"/>
      <c r="KKY817" s="4"/>
      <c r="KKZ817" s="5"/>
      <c r="KLA817" s="4"/>
      <c r="KLB817" s="5"/>
      <c r="KLC817" s="4"/>
      <c r="KLD817" s="5"/>
      <c r="KLE817" s="4"/>
      <c r="KLF817" s="5"/>
      <c r="KLG817" s="4"/>
      <c r="KLH817" s="5"/>
      <c r="KLI817" s="4"/>
      <c r="KLJ817" s="5"/>
      <c r="KLK817" s="4"/>
      <c r="KLL817" s="5"/>
      <c r="KLM817" s="4"/>
      <c r="KLN817" s="5"/>
      <c r="KLO817" s="4"/>
      <c r="KLP817" s="5"/>
      <c r="KLQ817" s="4"/>
      <c r="KLR817" s="5"/>
      <c r="KLS817" s="4"/>
      <c r="KLT817" s="5"/>
      <c r="KLU817" s="4"/>
      <c r="KLV817" s="5"/>
      <c r="KLW817" s="4"/>
      <c r="KLX817" s="5"/>
      <c r="KLY817" s="4"/>
      <c r="KLZ817" s="5"/>
      <c r="KMA817" s="4"/>
      <c r="KMB817" s="5"/>
      <c r="KMC817" s="4"/>
      <c r="KMD817" s="5"/>
      <c r="KME817" s="4"/>
      <c r="KMF817" s="5"/>
      <c r="KMG817" s="4"/>
      <c r="KMH817" s="5"/>
      <c r="KMI817" s="4"/>
      <c r="KMJ817" s="5"/>
      <c r="KMK817" s="4"/>
      <c r="KML817" s="5"/>
      <c r="KMM817" s="4"/>
      <c r="KMN817" s="5"/>
      <c r="KMO817" s="4"/>
      <c r="KMP817" s="5"/>
      <c r="KMQ817" s="4"/>
      <c r="KMR817" s="5"/>
      <c r="KMS817" s="4"/>
      <c r="KMT817" s="5"/>
      <c r="KMU817" s="4"/>
      <c r="KMV817" s="5"/>
      <c r="KMW817" s="4"/>
      <c r="KMX817" s="5"/>
      <c r="KMY817" s="4"/>
      <c r="KMZ817" s="5"/>
      <c r="KNA817" s="4"/>
      <c r="KNB817" s="5"/>
      <c r="KNC817" s="4"/>
      <c r="KND817" s="5"/>
      <c r="KNE817" s="4"/>
      <c r="KNF817" s="5"/>
      <c r="KNG817" s="4"/>
      <c r="KNH817" s="5"/>
      <c r="KNI817" s="4"/>
      <c r="KNJ817" s="5"/>
      <c r="KNK817" s="4"/>
      <c r="KNL817" s="5"/>
      <c r="KNM817" s="4"/>
      <c r="KNN817" s="5"/>
      <c r="KNO817" s="4"/>
      <c r="KNP817" s="5"/>
      <c r="KNQ817" s="4"/>
      <c r="KNR817" s="5"/>
      <c r="KNS817" s="4"/>
      <c r="KNT817" s="5"/>
      <c r="KNU817" s="4"/>
      <c r="KNV817" s="5"/>
      <c r="KNW817" s="4"/>
      <c r="KNX817" s="5"/>
      <c r="KNY817" s="4"/>
      <c r="KNZ817" s="5"/>
      <c r="KOA817" s="4"/>
      <c r="KOB817" s="5"/>
      <c r="KOC817" s="4"/>
      <c r="KOD817" s="5"/>
      <c r="KOE817" s="4"/>
      <c r="KOF817" s="5"/>
      <c r="KOG817" s="4"/>
      <c r="KOH817" s="5"/>
      <c r="KOI817" s="4"/>
      <c r="KOJ817" s="5"/>
      <c r="KOK817" s="4"/>
      <c r="KOL817" s="5"/>
      <c r="KOM817" s="4"/>
      <c r="KON817" s="5"/>
      <c r="KOO817" s="4"/>
      <c r="KOP817" s="5"/>
      <c r="KOQ817" s="4"/>
      <c r="KOR817" s="5"/>
      <c r="KOS817" s="4"/>
      <c r="KOT817" s="5"/>
      <c r="KOU817" s="4"/>
      <c r="KOV817" s="5"/>
      <c r="KOW817" s="4"/>
      <c r="KOX817" s="5"/>
      <c r="KOY817" s="4"/>
      <c r="KOZ817" s="5"/>
      <c r="KPA817" s="4"/>
      <c r="KPB817" s="5"/>
      <c r="KPC817" s="4"/>
      <c r="KPD817" s="5"/>
      <c r="KPE817" s="4"/>
      <c r="KPF817" s="5"/>
      <c r="KPG817" s="4"/>
      <c r="KPH817" s="5"/>
      <c r="KPI817" s="4"/>
      <c r="KPJ817" s="5"/>
      <c r="KPK817" s="4"/>
      <c r="KPL817" s="5"/>
      <c r="KPM817" s="4"/>
      <c r="KPN817" s="5"/>
      <c r="KPO817" s="4"/>
      <c r="KPP817" s="5"/>
      <c r="KPQ817" s="4"/>
      <c r="KPR817" s="5"/>
      <c r="KPS817" s="4"/>
      <c r="KPT817" s="5"/>
      <c r="KPU817" s="4"/>
      <c r="KPV817" s="5"/>
      <c r="KPW817" s="4"/>
      <c r="KPX817" s="5"/>
      <c r="KPY817" s="4"/>
      <c r="KPZ817" s="5"/>
      <c r="KQA817" s="4"/>
      <c r="KQB817" s="5"/>
      <c r="KQC817" s="4"/>
      <c r="KQD817" s="5"/>
      <c r="KQE817" s="4"/>
      <c r="KQF817" s="5"/>
      <c r="KQG817" s="4"/>
      <c r="KQH817" s="5"/>
      <c r="KQI817" s="4"/>
      <c r="KQJ817" s="5"/>
      <c r="KQK817" s="4"/>
      <c r="KQL817" s="5"/>
      <c r="KQM817" s="4"/>
      <c r="KQN817" s="5"/>
      <c r="KQO817" s="4"/>
      <c r="KQP817" s="5"/>
      <c r="KQQ817" s="4"/>
      <c r="KQR817" s="5"/>
      <c r="KQS817" s="4"/>
      <c r="KQT817" s="5"/>
      <c r="KQU817" s="4"/>
      <c r="KQV817" s="5"/>
      <c r="KQW817" s="4"/>
      <c r="KQX817" s="5"/>
      <c r="KQY817" s="4"/>
      <c r="KQZ817" s="5"/>
      <c r="KRA817" s="4"/>
      <c r="KRB817" s="5"/>
      <c r="KRC817" s="4"/>
      <c r="KRD817" s="5"/>
      <c r="KRE817" s="4"/>
      <c r="KRF817" s="5"/>
      <c r="KRG817" s="4"/>
      <c r="KRH817" s="5"/>
      <c r="KRI817" s="4"/>
      <c r="KRJ817" s="5"/>
      <c r="KRK817" s="4"/>
      <c r="KRL817" s="5"/>
      <c r="KRM817" s="4"/>
      <c r="KRN817" s="5"/>
      <c r="KRO817" s="4"/>
      <c r="KRP817" s="5"/>
      <c r="KRQ817" s="4"/>
      <c r="KRR817" s="5"/>
      <c r="KRS817" s="4"/>
      <c r="KRT817" s="5"/>
      <c r="KRU817" s="4"/>
      <c r="KRV817" s="5"/>
      <c r="KRW817" s="4"/>
      <c r="KRX817" s="5"/>
      <c r="KRY817" s="4"/>
      <c r="KRZ817" s="5"/>
      <c r="KSA817" s="4"/>
      <c r="KSB817" s="5"/>
      <c r="KSC817" s="4"/>
      <c r="KSD817" s="5"/>
      <c r="KSE817" s="4"/>
      <c r="KSF817" s="5"/>
      <c r="KSG817" s="4"/>
      <c r="KSH817" s="5"/>
      <c r="KSI817" s="4"/>
      <c r="KSJ817" s="5"/>
      <c r="KSK817" s="4"/>
      <c r="KSL817" s="5"/>
      <c r="KSM817" s="4"/>
      <c r="KSN817" s="5"/>
      <c r="KSO817" s="4"/>
      <c r="KSP817" s="5"/>
      <c r="KSQ817" s="4"/>
      <c r="KSR817" s="5"/>
      <c r="KSS817" s="4"/>
      <c r="KST817" s="5"/>
      <c r="KSU817" s="4"/>
      <c r="KSV817" s="5"/>
      <c r="KSW817" s="4"/>
      <c r="KSX817" s="5"/>
      <c r="KSY817" s="4"/>
      <c r="KSZ817" s="5"/>
      <c r="KTA817" s="4"/>
      <c r="KTB817" s="5"/>
      <c r="KTC817" s="4"/>
      <c r="KTD817" s="5"/>
      <c r="KTE817" s="4"/>
      <c r="KTF817" s="5"/>
      <c r="KTG817" s="4"/>
      <c r="KTH817" s="5"/>
      <c r="KTI817" s="4"/>
      <c r="KTJ817" s="5"/>
      <c r="KTK817" s="4"/>
      <c r="KTL817" s="5"/>
      <c r="KTM817" s="4"/>
      <c r="KTN817" s="5"/>
      <c r="KTO817" s="4"/>
      <c r="KTP817" s="5"/>
      <c r="KTQ817" s="4"/>
      <c r="KTR817" s="5"/>
      <c r="KTS817" s="4"/>
      <c r="KTT817" s="5"/>
      <c r="KTU817" s="4"/>
      <c r="KTV817" s="5"/>
      <c r="KTW817" s="4"/>
      <c r="KTX817" s="5"/>
      <c r="KTY817" s="4"/>
      <c r="KTZ817" s="5"/>
      <c r="KUA817" s="4"/>
      <c r="KUB817" s="5"/>
      <c r="KUC817" s="4"/>
      <c r="KUD817" s="5"/>
      <c r="KUE817" s="4"/>
      <c r="KUF817" s="5"/>
      <c r="KUG817" s="4"/>
      <c r="KUH817" s="5"/>
      <c r="KUI817" s="4"/>
      <c r="KUJ817" s="5"/>
      <c r="KUK817" s="4"/>
      <c r="KUL817" s="5"/>
      <c r="KUM817" s="4"/>
      <c r="KUN817" s="5"/>
      <c r="KUO817" s="4"/>
      <c r="KUP817" s="5"/>
      <c r="KUQ817" s="4"/>
      <c r="KUR817" s="5"/>
      <c r="KUS817" s="4"/>
      <c r="KUT817" s="5"/>
      <c r="KUU817" s="4"/>
      <c r="KUV817" s="5"/>
      <c r="KUW817" s="4"/>
      <c r="KUX817" s="5"/>
      <c r="KUY817" s="4"/>
      <c r="KUZ817" s="5"/>
      <c r="KVA817" s="4"/>
      <c r="KVB817" s="5"/>
      <c r="KVC817" s="4"/>
      <c r="KVD817" s="5"/>
      <c r="KVE817" s="4"/>
      <c r="KVF817" s="5"/>
      <c r="KVG817" s="4"/>
      <c r="KVH817" s="5"/>
      <c r="KVI817" s="4"/>
      <c r="KVJ817" s="5"/>
      <c r="KVK817" s="4"/>
      <c r="KVL817" s="5"/>
      <c r="KVM817" s="4"/>
      <c r="KVN817" s="5"/>
      <c r="KVO817" s="4"/>
      <c r="KVP817" s="5"/>
      <c r="KVQ817" s="4"/>
      <c r="KVR817" s="5"/>
      <c r="KVS817" s="4"/>
      <c r="KVT817" s="5"/>
      <c r="KVU817" s="4"/>
      <c r="KVV817" s="5"/>
      <c r="KVW817" s="4"/>
      <c r="KVX817" s="5"/>
      <c r="KVY817" s="4"/>
      <c r="KVZ817" s="5"/>
      <c r="KWA817" s="4"/>
      <c r="KWB817" s="5"/>
      <c r="KWC817" s="4"/>
      <c r="KWD817" s="5"/>
      <c r="KWE817" s="4"/>
      <c r="KWF817" s="5"/>
      <c r="KWG817" s="4"/>
      <c r="KWH817" s="5"/>
      <c r="KWI817" s="4"/>
      <c r="KWJ817" s="5"/>
      <c r="KWK817" s="4"/>
      <c r="KWL817" s="5"/>
      <c r="KWM817" s="4"/>
      <c r="KWN817" s="5"/>
      <c r="KWO817" s="4"/>
      <c r="KWP817" s="5"/>
      <c r="KWQ817" s="4"/>
      <c r="KWR817" s="5"/>
      <c r="KWS817" s="4"/>
      <c r="KWT817" s="5"/>
      <c r="KWU817" s="4"/>
      <c r="KWV817" s="5"/>
      <c r="KWW817" s="4"/>
      <c r="KWX817" s="5"/>
      <c r="KWY817" s="4"/>
      <c r="KWZ817" s="5"/>
      <c r="KXA817" s="4"/>
      <c r="KXB817" s="5"/>
      <c r="KXC817" s="4"/>
      <c r="KXD817" s="5"/>
      <c r="KXE817" s="4"/>
      <c r="KXF817" s="5"/>
      <c r="KXG817" s="4"/>
      <c r="KXH817" s="5"/>
      <c r="KXI817" s="4"/>
      <c r="KXJ817" s="5"/>
      <c r="KXK817" s="4"/>
      <c r="KXL817" s="5"/>
      <c r="KXM817" s="4"/>
      <c r="KXN817" s="5"/>
      <c r="KXO817" s="4"/>
      <c r="KXP817" s="5"/>
      <c r="KXQ817" s="4"/>
      <c r="KXR817" s="5"/>
      <c r="KXS817" s="4"/>
      <c r="KXT817" s="5"/>
      <c r="KXU817" s="4"/>
      <c r="KXV817" s="5"/>
      <c r="KXW817" s="4"/>
      <c r="KXX817" s="5"/>
      <c r="KXY817" s="4"/>
      <c r="KXZ817" s="5"/>
      <c r="KYA817" s="4"/>
      <c r="KYB817" s="5"/>
      <c r="KYC817" s="4"/>
      <c r="KYD817" s="5"/>
      <c r="KYE817" s="4"/>
      <c r="KYF817" s="5"/>
      <c r="KYG817" s="4"/>
      <c r="KYH817" s="5"/>
      <c r="KYI817" s="4"/>
      <c r="KYJ817" s="5"/>
      <c r="KYK817" s="4"/>
      <c r="KYL817" s="5"/>
      <c r="KYM817" s="4"/>
      <c r="KYN817" s="5"/>
      <c r="KYO817" s="4"/>
      <c r="KYP817" s="5"/>
      <c r="KYQ817" s="4"/>
      <c r="KYR817" s="5"/>
      <c r="KYS817" s="4"/>
      <c r="KYT817" s="5"/>
      <c r="KYU817" s="4"/>
      <c r="KYV817" s="5"/>
      <c r="KYW817" s="4"/>
      <c r="KYX817" s="5"/>
      <c r="KYY817" s="4"/>
      <c r="KYZ817" s="5"/>
      <c r="KZA817" s="4"/>
      <c r="KZB817" s="5"/>
      <c r="KZC817" s="4"/>
      <c r="KZD817" s="5"/>
      <c r="KZE817" s="4"/>
      <c r="KZF817" s="5"/>
      <c r="KZG817" s="4"/>
      <c r="KZH817" s="5"/>
      <c r="KZI817" s="4"/>
      <c r="KZJ817" s="5"/>
      <c r="KZK817" s="4"/>
      <c r="KZL817" s="5"/>
      <c r="KZM817" s="4"/>
      <c r="KZN817" s="5"/>
      <c r="KZO817" s="4"/>
      <c r="KZP817" s="5"/>
      <c r="KZQ817" s="4"/>
      <c r="KZR817" s="5"/>
      <c r="KZS817" s="4"/>
      <c r="KZT817" s="5"/>
      <c r="KZU817" s="4"/>
      <c r="KZV817" s="5"/>
      <c r="KZW817" s="4"/>
      <c r="KZX817" s="5"/>
      <c r="KZY817" s="4"/>
      <c r="KZZ817" s="5"/>
      <c r="LAA817" s="4"/>
      <c r="LAB817" s="5"/>
      <c r="LAC817" s="4"/>
      <c r="LAD817" s="5"/>
      <c r="LAE817" s="4"/>
      <c r="LAF817" s="5"/>
      <c r="LAG817" s="4"/>
      <c r="LAH817" s="5"/>
      <c r="LAI817" s="4"/>
      <c r="LAJ817" s="5"/>
      <c r="LAK817" s="4"/>
      <c r="LAL817" s="5"/>
      <c r="LAM817" s="4"/>
      <c r="LAN817" s="5"/>
      <c r="LAO817" s="4"/>
      <c r="LAP817" s="5"/>
      <c r="LAQ817" s="4"/>
      <c r="LAR817" s="5"/>
      <c r="LAS817" s="4"/>
      <c r="LAT817" s="5"/>
      <c r="LAU817" s="4"/>
      <c r="LAV817" s="5"/>
      <c r="LAW817" s="4"/>
      <c r="LAX817" s="5"/>
      <c r="LAY817" s="4"/>
      <c r="LAZ817" s="5"/>
      <c r="LBA817" s="4"/>
      <c r="LBB817" s="5"/>
      <c r="LBC817" s="4"/>
      <c r="LBD817" s="5"/>
      <c r="LBE817" s="4"/>
      <c r="LBF817" s="5"/>
      <c r="LBG817" s="4"/>
      <c r="LBH817" s="5"/>
      <c r="LBI817" s="4"/>
      <c r="LBJ817" s="5"/>
      <c r="LBK817" s="4"/>
      <c r="LBL817" s="5"/>
      <c r="LBM817" s="4"/>
      <c r="LBN817" s="5"/>
      <c r="LBO817" s="4"/>
      <c r="LBP817" s="5"/>
      <c r="LBQ817" s="4"/>
      <c r="LBR817" s="5"/>
      <c r="LBS817" s="4"/>
      <c r="LBT817" s="5"/>
      <c r="LBU817" s="4"/>
      <c r="LBV817" s="5"/>
      <c r="LBW817" s="4"/>
      <c r="LBX817" s="5"/>
      <c r="LBY817" s="4"/>
      <c r="LBZ817" s="5"/>
      <c r="LCA817" s="4"/>
      <c r="LCB817" s="5"/>
      <c r="LCC817" s="4"/>
      <c r="LCD817" s="5"/>
      <c r="LCE817" s="4"/>
      <c r="LCF817" s="5"/>
      <c r="LCG817" s="4"/>
      <c r="LCH817" s="5"/>
      <c r="LCI817" s="4"/>
      <c r="LCJ817" s="5"/>
      <c r="LCK817" s="4"/>
      <c r="LCL817" s="5"/>
      <c r="LCM817" s="4"/>
      <c r="LCN817" s="5"/>
      <c r="LCO817" s="4"/>
      <c r="LCP817" s="5"/>
      <c r="LCQ817" s="4"/>
      <c r="LCR817" s="5"/>
      <c r="LCS817" s="4"/>
      <c r="LCT817" s="5"/>
      <c r="LCU817" s="4"/>
      <c r="LCV817" s="5"/>
      <c r="LCW817" s="4"/>
      <c r="LCX817" s="5"/>
      <c r="LCY817" s="4"/>
      <c r="LCZ817" s="5"/>
      <c r="LDA817" s="4"/>
      <c r="LDB817" s="5"/>
      <c r="LDC817" s="4"/>
      <c r="LDD817" s="5"/>
      <c r="LDE817" s="4"/>
      <c r="LDF817" s="5"/>
      <c r="LDG817" s="4"/>
      <c r="LDH817" s="5"/>
      <c r="LDI817" s="4"/>
      <c r="LDJ817" s="5"/>
      <c r="LDK817" s="4"/>
      <c r="LDL817" s="5"/>
      <c r="LDM817" s="4"/>
      <c r="LDN817" s="5"/>
      <c r="LDO817" s="4"/>
      <c r="LDP817" s="5"/>
      <c r="LDQ817" s="4"/>
      <c r="LDR817" s="5"/>
      <c r="LDS817" s="4"/>
      <c r="LDT817" s="5"/>
      <c r="LDU817" s="4"/>
      <c r="LDV817" s="5"/>
      <c r="LDW817" s="4"/>
      <c r="LDX817" s="5"/>
      <c r="LDY817" s="4"/>
      <c r="LDZ817" s="5"/>
      <c r="LEA817" s="4"/>
      <c r="LEB817" s="5"/>
      <c r="LEC817" s="4"/>
      <c r="LED817" s="5"/>
      <c r="LEE817" s="4"/>
      <c r="LEF817" s="5"/>
      <c r="LEG817" s="4"/>
      <c r="LEH817" s="5"/>
      <c r="LEI817" s="4"/>
      <c r="LEJ817" s="5"/>
      <c r="LEK817" s="4"/>
      <c r="LEL817" s="5"/>
      <c r="LEM817" s="4"/>
      <c r="LEN817" s="5"/>
      <c r="LEO817" s="4"/>
      <c r="LEP817" s="5"/>
      <c r="LEQ817" s="4"/>
      <c r="LER817" s="5"/>
      <c r="LES817" s="4"/>
      <c r="LET817" s="5"/>
      <c r="LEU817" s="4"/>
      <c r="LEV817" s="5"/>
      <c r="LEW817" s="4"/>
      <c r="LEX817" s="5"/>
      <c r="LEY817" s="4"/>
      <c r="LEZ817" s="5"/>
      <c r="LFA817" s="4"/>
      <c r="LFB817" s="5"/>
      <c r="LFC817" s="4"/>
      <c r="LFD817" s="5"/>
      <c r="LFE817" s="4"/>
      <c r="LFF817" s="5"/>
      <c r="LFG817" s="4"/>
      <c r="LFH817" s="5"/>
      <c r="LFI817" s="4"/>
      <c r="LFJ817" s="5"/>
      <c r="LFK817" s="4"/>
      <c r="LFL817" s="5"/>
      <c r="LFM817" s="4"/>
      <c r="LFN817" s="5"/>
      <c r="LFO817" s="4"/>
      <c r="LFP817" s="5"/>
      <c r="LFQ817" s="4"/>
      <c r="LFR817" s="5"/>
      <c r="LFS817" s="4"/>
      <c r="LFT817" s="5"/>
      <c r="LFU817" s="4"/>
      <c r="LFV817" s="5"/>
      <c r="LFW817" s="4"/>
      <c r="LFX817" s="5"/>
      <c r="LFY817" s="4"/>
      <c r="LFZ817" s="5"/>
      <c r="LGA817" s="4"/>
      <c r="LGB817" s="5"/>
      <c r="LGC817" s="4"/>
      <c r="LGD817" s="5"/>
      <c r="LGE817" s="4"/>
      <c r="LGF817" s="5"/>
      <c r="LGG817" s="4"/>
      <c r="LGH817" s="5"/>
      <c r="LGI817" s="4"/>
      <c r="LGJ817" s="5"/>
      <c r="LGK817" s="4"/>
      <c r="LGL817" s="5"/>
      <c r="LGM817" s="4"/>
      <c r="LGN817" s="5"/>
      <c r="LGO817" s="4"/>
      <c r="LGP817" s="5"/>
      <c r="LGQ817" s="4"/>
      <c r="LGR817" s="5"/>
      <c r="LGS817" s="4"/>
      <c r="LGT817" s="5"/>
      <c r="LGU817" s="4"/>
      <c r="LGV817" s="5"/>
      <c r="LGW817" s="4"/>
      <c r="LGX817" s="5"/>
      <c r="LGY817" s="4"/>
      <c r="LGZ817" s="5"/>
      <c r="LHA817" s="4"/>
      <c r="LHB817" s="5"/>
      <c r="LHC817" s="4"/>
      <c r="LHD817" s="5"/>
      <c r="LHE817" s="4"/>
      <c r="LHF817" s="5"/>
      <c r="LHG817" s="4"/>
      <c r="LHH817" s="5"/>
      <c r="LHI817" s="4"/>
      <c r="LHJ817" s="5"/>
      <c r="LHK817" s="4"/>
      <c r="LHL817" s="5"/>
      <c r="LHM817" s="4"/>
      <c r="LHN817" s="5"/>
      <c r="LHO817" s="4"/>
      <c r="LHP817" s="5"/>
      <c r="LHQ817" s="4"/>
      <c r="LHR817" s="5"/>
      <c r="LHS817" s="4"/>
      <c r="LHT817" s="5"/>
      <c r="LHU817" s="4"/>
      <c r="LHV817" s="5"/>
      <c r="LHW817" s="4"/>
      <c r="LHX817" s="5"/>
      <c r="LHY817" s="4"/>
      <c r="LHZ817" s="5"/>
      <c r="LIA817" s="4"/>
      <c r="LIB817" s="5"/>
      <c r="LIC817" s="4"/>
      <c r="LID817" s="5"/>
      <c r="LIE817" s="4"/>
      <c r="LIF817" s="5"/>
      <c r="LIG817" s="4"/>
      <c r="LIH817" s="5"/>
      <c r="LII817" s="4"/>
      <c r="LIJ817" s="5"/>
      <c r="LIK817" s="4"/>
      <c r="LIL817" s="5"/>
      <c r="LIM817" s="4"/>
      <c r="LIN817" s="5"/>
      <c r="LIO817" s="4"/>
      <c r="LIP817" s="5"/>
      <c r="LIQ817" s="4"/>
      <c r="LIR817" s="5"/>
      <c r="LIS817" s="4"/>
      <c r="LIT817" s="5"/>
      <c r="LIU817" s="4"/>
      <c r="LIV817" s="5"/>
      <c r="LIW817" s="4"/>
      <c r="LIX817" s="5"/>
      <c r="LIY817" s="4"/>
      <c r="LIZ817" s="5"/>
      <c r="LJA817" s="4"/>
      <c r="LJB817" s="5"/>
      <c r="LJC817" s="4"/>
      <c r="LJD817" s="5"/>
      <c r="LJE817" s="4"/>
      <c r="LJF817" s="5"/>
      <c r="LJG817" s="4"/>
      <c r="LJH817" s="5"/>
      <c r="LJI817" s="4"/>
      <c r="LJJ817" s="5"/>
      <c r="LJK817" s="4"/>
      <c r="LJL817" s="5"/>
      <c r="LJM817" s="4"/>
      <c r="LJN817" s="5"/>
      <c r="LJO817" s="4"/>
      <c r="LJP817" s="5"/>
      <c r="LJQ817" s="4"/>
      <c r="LJR817" s="5"/>
      <c r="LJS817" s="4"/>
      <c r="LJT817" s="5"/>
      <c r="LJU817" s="4"/>
      <c r="LJV817" s="5"/>
      <c r="LJW817" s="4"/>
      <c r="LJX817" s="5"/>
      <c r="LJY817" s="4"/>
      <c r="LJZ817" s="5"/>
      <c r="LKA817" s="4"/>
      <c r="LKB817" s="5"/>
      <c r="LKC817" s="4"/>
      <c r="LKD817" s="5"/>
      <c r="LKE817" s="4"/>
      <c r="LKF817" s="5"/>
      <c r="LKG817" s="4"/>
      <c r="LKH817" s="5"/>
      <c r="LKI817" s="4"/>
      <c r="LKJ817" s="5"/>
      <c r="LKK817" s="4"/>
      <c r="LKL817" s="5"/>
      <c r="LKM817" s="4"/>
      <c r="LKN817" s="5"/>
      <c r="LKO817" s="4"/>
      <c r="LKP817" s="5"/>
      <c r="LKQ817" s="4"/>
      <c r="LKR817" s="5"/>
      <c r="LKS817" s="4"/>
      <c r="LKT817" s="5"/>
      <c r="LKU817" s="4"/>
      <c r="LKV817" s="5"/>
      <c r="LKW817" s="4"/>
      <c r="LKX817" s="5"/>
      <c r="LKY817" s="4"/>
      <c r="LKZ817" s="5"/>
      <c r="LLA817" s="4"/>
      <c r="LLB817" s="5"/>
      <c r="LLC817" s="4"/>
      <c r="LLD817" s="5"/>
      <c r="LLE817" s="4"/>
      <c r="LLF817" s="5"/>
      <c r="LLG817" s="4"/>
      <c r="LLH817" s="5"/>
      <c r="LLI817" s="4"/>
      <c r="LLJ817" s="5"/>
      <c r="LLK817" s="4"/>
      <c r="LLL817" s="5"/>
      <c r="LLM817" s="4"/>
      <c r="LLN817" s="5"/>
      <c r="LLO817" s="4"/>
      <c r="LLP817" s="5"/>
      <c r="LLQ817" s="4"/>
      <c r="LLR817" s="5"/>
      <c r="LLS817" s="4"/>
      <c r="LLT817" s="5"/>
      <c r="LLU817" s="4"/>
      <c r="LLV817" s="5"/>
      <c r="LLW817" s="4"/>
      <c r="LLX817" s="5"/>
      <c r="LLY817" s="4"/>
      <c r="LLZ817" s="5"/>
      <c r="LMA817" s="4"/>
      <c r="LMB817" s="5"/>
      <c r="LMC817" s="4"/>
      <c r="LMD817" s="5"/>
      <c r="LME817" s="4"/>
      <c r="LMF817" s="5"/>
      <c r="LMG817" s="4"/>
      <c r="LMH817" s="5"/>
      <c r="LMI817" s="4"/>
      <c r="LMJ817" s="5"/>
      <c r="LMK817" s="4"/>
      <c r="LML817" s="5"/>
      <c r="LMM817" s="4"/>
      <c r="LMN817" s="5"/>
      <c r="LMO817" s="4"/>
      <c r="LMP817" s="5"/>
      <c r="LMQ817" s="4"/>
      <c r="LMR817" s="5"/>
      <c r="LMS817" s="4"/>
      <c r="LMT817" s="5"/>
      <c r="LMU817" s="4"/>
      <c r="LMV817" s="5"/>
      <c r="LMW817" s="4"/>
      <c r="LMX817" s="5"/>
      <c r="LMY817" s="4"/>
      <c r="LMZ817" s="5"/>
      <c r="LNA817" s="4"/>
      <c r="LNB817" s="5"/>
      <c r="LNC817" s="4"/>
      <c r="LND817" s="5"/>
      <c r="LNE817" s="4"/>
      <c r="LNF817" s="5"/>
      <c r="LNG817" s="4"/>
      <c r="LNH817" s="5"/>
      <c r="LNI817" s="4"/>
      <c r="LNJ817" s="5"/>
      <c r="LNK817" s="4"/>
      <c r="LNL817" s="5"/>
      <c r="LNM817" s="4"/>
      <c r="LNN817" s="5"/>
      <c r="LNO817" s="4"/>
      <c r="LNP817" s="5"/>
      <c r="LNQ817" s="4"/>
      <c r="LNR817" s="5"/>
      <c r="LNS817" s="4"/>
      <c r="LNT817" s="5"/>
      <c r="LNU817" s="4"/>
      <c r="LNV817" s="5"/>
      <c r="LNW817" s="4"/>
      <c r="LNX817" s="5"/>
      <c r="LNY817" s="4"/>
      <c r="LNZ817" s="5"/>
      <c r="LOA817" s="4"/>
      <c r="LOB817" s="5"/>
      <c r="LOC817" s="4"/>
      <c r="LOD817" s="5"/>
      <c r="LOE817" s="4"/>
      <c r="LOF817" s="5"/>
      <c r="LOG817" s="4"/>
      <c r="LOH817" s="5"/>
      <c r="LOI817" s="4"/>
      <c r="LOJ817" s="5"/>
      <c r="LOK817" s="4"/>
      <c r="LOL817" s="5"/>
      <c r="LOM817" s="4"/>
      <c r="LON817" s="5"/>
      <c r="LOO817" s="4"/>
      <c r="LOP817" s="5"/>
      <c r="LOQ817" s="4"/>
      <c r="LOR817" s="5"/>
      <c r="LOS817" s="4"/>
      <c r="LOT817" s="5"/>
      <c r="LOU817" s="4"/>
      <c r="LOV817" s="5"/>
      <c r="LOW817" s="4"/>
      <c r="LOX817" s="5"/>
      <c r="LOY817" s="4"/>
      <c r="LOZ817" s="5"/>
      <c r="LPA817" s="4"/>
      <c r="LPB817" s="5"/>
      <c r="LPC817" s="4"/>
      <c r="LPD817" s="5"/>
      <c r="LPE817" s="4"/>
      <c r="LPF817" s="5"/>
      <c r="LPG817" s="4"/>
      <c r="LPH817" s="5"/>
      <c r="LPI817" s="4"/>
      <c r="LPJ817" s="5"/>
      <c r="LPK817" s="4"/>
      <c r="LPL817" s="5"/>
      <c r="LPM817" s="4"/>
      <c r="LPN817" s="5"/>
      <c r="LPO817" s="4"/>
      <c r="LPP817" s="5"/>
      <c r="LPQ817" s="4"/>
      <c r="LPR817" s="5"/>
      <c r="LPS817" s="4"/>
      <c r="LPT817" s="5"/>
      <c r="LPU817" s="4"/>
      <c r="LPV817" s="5"/>
      <c r="LPW817" s="4"/>
      <c r="LPX817" s="5"/>
      <c r="LPY817" s="4"/>
      <c r="LPZ817" s="5"/>
      <c r="LQA817" s="4"/>
      <c r="LQB817" s="5"/>
      <c r="LQC817" s="4"/>
      <c r="LQD817" s="5"/>
      <c r="LQE817" s="4"/>
      <c r="LQF817" s="5"/>
      <c r="LQG817" s="4"/>
      <c r="LQH817" s="5"/>
      <c r="LQI817" s="4"/>
      <c r="LQJ817" s="5"/>
      <c r="LQK817" s="4"/>
      <c r="LQL817" s="5"/>
      <c r="LQM817" s="4"/>
      <c r="LQN817" s="5"/>
      <c r="LQO817" s="4"/>
      <c r="LQP817" s="5"/>
      <c r="LQQ817" s="4"/>
      <c r="LQR817" s="5"/>
      <c r="LQS817" s="4"/>
      <c r="LQT817" s="5"/>
      <c r="LQU817" s="4"/>
      <c r="LQV817" s="5"/>
      <c r="LQW817" s="4"/>
      <c r="LQX817" s="5"/>
      <c r="LQY817" s="4"/>
      <c r="LQZ817" s="5"/>
      <c r="LRA817" s="4"/>
      <c r="LRB817" s="5"/>
      <c r="LRC817" s="4"/>
      <c r="LRD817" s="5"/>
      <c r="LRE817" s="4"/>
      <c r="LRF817" s="5"/>
      <c r="LRG817" s="4"/>
      <c r="LRH817" s="5"/>
      <c r="LRI817" s="4"/>
      <c r="LRJ817" s="5"/>
      <c r="LRK817" s="4"/>
      <c r="LRL817" s="5"/>
      <c r="LRM817" s="4"/>
      <c r="LRN817" s="5"/>
      <c r="LRO817" s="4"/>
      <c r="LRP817" s="5"/>
      <c r="LRQ817" s="4"/>
      <c r="LRR817" s="5"/>
      <c r="LRS817" s="4"/>
      <c r="LRT817" s="5"/>
      <c r="LRU817" s="4"/>
      <c r="LRV817" s="5"/>
      <c r="LRW817" s="4"/>
      <c r="LRX817" s="5"/>
      <c r="LRY817" s="4"/>
      <c r="LRZ817" s="5"/>
      <c r="LSA817" s="4"/>
      <c r="LSB817" s="5"/>
      <c r="LSC817" s="4"/>
      <c r="LSD817" s="5"/>
      <c r="LSE817" s="4"/>
      <c r="LSF817" s="5"/>
      <c r="LSG817" s="4"/>
      <c r="LSH817" s="5"/>
      <c r="LSI817" s="4"/>
      <c r="LSJ817" s="5"/>
      <c r="LSK817" s="4"/>
      <c r="LSL817" s="5"/>
      <c r="LSM817" s="4"/>
      <c r="LSN817" s="5"/>
      <c r="LSO817" s="4"/>
      <c r="LSP817" s="5"/>
      <c r="LSQ817" s="4"/>
      <c r="LSR817" s="5"/>
      <c r="LSS817" s="4"/>
      <c r="LST817" s="5"/>
      <c r="LSU817" s="4"/>
      <c r="LSV817" s="5"/>
      <c r="LSW817" s="4"/>
      <c r="LSX817" s="5"/>
      <c r="LSY817" s="4"/>
      <c r="LSZ817" s="5"/>
      <c r="LTA817" s="4"/>
      <c r="LTB817" s="5"/>
      <c r="LTC817" s="4"/>
      <c r="LTD817" s="5"/>
      <c r="LTE817" s="4"/>
      <c r="LTF817" s="5"/>
      <c r="LTG817" s="4"/>
      <c r="LTH817" s="5"/>
      <c r="LTI817" s="4"/>
      <c r="LTJ817" s="5"/>
      <c r="LTK817" s="4"/>
      <c r="LTL817" s="5"/>
      <c r="LTM817" s="4"/>
      <c r="LTN817" s="5"/>
      <c r="LTO817" s="4"/>
      <c r="LTP817" s="5"/>
      <c r="LTQ817" s="4"/>
      <c r="LTR817" s="5"/>
      <c r="LTS817" s="4"/>
      <c r="LTT817" s="5"/>
      <c r="LTU817" s="4"/>
      <c r="LTV817" s="5"/>
      <c r="LTW817" s="4"/>
      <c r="LTX817" s="5"/>
      <c r="LTY817" s="4"/>
      <c r="LTZ817" s="5"/>
      <c r="LUA817" s="4"/>
      <c r="LUB817" s="5"/>
      <c r="LUC817" s="4"/>
      <c r="LUD817" s="5"/>
      <c r="LUE817" s="4"/>
      <c r="LUF817" s="5"/>
      <c r="LUG817" s="4"/>
      <c r="LUH817" s="5"/>
      <c r="LUI817" s="4"/>
      <c r="LUJ817" s="5"/>
      <c r="LUK817" s="4"/>
      <c r="LUL817" s="5"/>
      <c r="LUM817" s="4"/>
      <c r="LUN817" s="5"/>
      <c r="LUO817" s="4"/>
      <c r="LUP817" s="5"/>
      <c r="LUQ817" s="4"/>
      <c r="LUR817" s="5"/>
      <c r="LUS817" s="4"/>
      <c r="LUT817" s="5"/>
      <c r="LUU817" s="4"/>
      <c r="LUV817" s="5"/>
      <c r="LUW817" s="4"/>
      <c r="LUX817" s="5"/>
      <c r="LUY817" s="4"/>
      <c r="LUZ817" s="5"/>
      <c r="LVA817" s="4"/>
      <c r="LVB817" s="5"/>
      <c r="LVC817" s="4"/>
      <c r="LVD817" s="5"/>
      <c r="LVE817" s="4"/>
      <c r="LVF817" s="5"/>
      <c r="LVG817" s="4"/>
      <c r="LVH817" s="5"/>
      <c r="LVI817" s="4"/>
      <c r="LVJ817" s="5"/>
      <c r="LVK817" s="4"/>
      <c r="LVL817" s="5"/>
      <c r="LVM817" s="4"/>
      <c r="LVN817" s="5"/>
      <c r="LVO817" s="4"/>
      <c r="LVP817" s="5"/>
      <c r="LVQ817" s="4"/>
      <c r="LVR817" s="5"/>
      <c r="LVS817" s="4"/>
      <c r="LVT817" s="5"/>
      <c r="LVU817" s="4"/>
      <c r="LVV817" s="5"/>
      <c r="LVW817" s="4"/>
      <c r="LVX817" s="5"/>
      <c r="LVY817" s="4"/>
      <c r="LVZ817" s="5"/>
      <c r="LWA817" s="4"/>
      <c r="LWB817" s="5"/>
      <c r="LWC817" s="4"/>
      <c r="LWD817" s="5"/>
      <c r="LWE817" s="4"/>
      <c r="LWF817" s="5"/>
      <c r="LWG817" s="4"/>
      <c r="LWH817" s="5"/>
      <c r="LWI817" s="4"/>
      <c r="LWJ817" s="5"/>
      <c r="LWK817" s="4"/>
      <c r="LWL817" s="5"/>
      <c r="LWM817" s="4"/>
      <c r="LWN817" s="5"/>
      <c r="LWO817" s="4"/>
      <c r="LWP817" s="5"/>
      <c r="LWQ817" s="4"/>
      <c r="LWR817" s="5"/>
      <c r="LWS817" s="4"/>
      <c r="LWT817" s="5"/>
      <c r="LWU817" s="4"/>
      <c r="LWV817" s="5"/>
      <c r="LWW817" s="4"/>
      <c r="LWX817" s="5"/>
      <c r="LWY817" s="4"/>
      <c r="LWZ817" s="5"/>
      <c r="LXA817" s="4"/>
      <c r="LXB817" s="5"/>
      <c r="LXC817" s="4"/>
      <c r="LXD817" s="5"/>
      <c r="LXE817" s="4"/>
      <c r="LXF817" s="5"/>
      <c r="LXG817" s="4"/>
      <c r="LXH817" s="5"/>
      <c r="LXI817" s="4"/>
      <c r="LXJ817" s="5"/>
      <c r="LXK817" s="4"/>
      <c r="LXL817" s="5"/>
      <c r="LXM817" s="4"/>
      <c r="LXN817" s="5"/>
      <c r="LXO817" s="4"/>
      <c r="LXP817" s="5"/>
      <c r="LXQ817" s="4"/>
      <c r="LXR817" s="5"/>
      <c r="LXS817" s="4"/>
      <c r="LXT817" s="5"/>
      <c r="LXU817" s="4"/>
      <c r="LXV817" s="5"/>
      <c r="LXW817" s="4"/>
      <c r="LXX817" s="5"/>
      <c r="LXY817" s="4"/>
      <c r="LXZ817" s="5"/>
      <c r="LYA817" s="4"/>
      <c r="LYB817" s="5"/>
      <c r="LYC817" s="4"/>
      <c r="LYD817" s="5"/>
      <c r="LYE817" s="4"/>
      <c r="LYF817" s="5"/>
      <c r="LYG817" s="4"/>
      <c r="LYH817" s="5"/>
      <c r="LYI817" s="4"/>
      <c r="LYJ817" s="5"/>
      <c r="LYK817" s="4"/>
      <c r="LYL817" s="5"/>
      <c r="LYM817" s="4"/>
      <c r="LYN817" s="5"/>
      <c r="LYO817" s="4"/>
      <c r="LYP817" s="5"/>
      <c r="LYQ817" s="4"/>
      <c r="LYR817" s="5"/>
      <c r="LYS817" s="4"/>
      <c r="LYT817" s="5"/>
      <c r="LYU817" s="4"/>
      <c r="LYV817" s="5"/>
      <c r="LYW817" s="4"/>
      <c r="LYX817" s="5"/>
      <c r="LYY817" s="4"/>
      <c r="LYZ817" s="5"/>
      <c r="LZA817" s="4"/>
      <c r="LZB817" s="5"/>
      <c r="LZC817" s="4"/>
      <c r="LZD817" s="5"/>
      <c r="LZE817" s="4"/>
      <c r="LZF817" s="5"/>
      <c r="LZG817" s="4"/>
      <c r="LZH817" s="5"/>
      <c r="LZI817" s="4"/>
      <c r="LZJ817" s="5"/>
      <c r="LZK817" s="4"/>
      <c r="LZL817" s="5"/>
      <c r="LZM817" s="4"/>
      <c r="LZN817" s="5"/>
      <c r="LZO817" s="4"/>
      <c r="LZP817" s="5"/>
      <c r="LZQ817" s="4"/>
      <c r="LZR817" s="5"/>
      <c r="LZS817" s="4"/>
      <c r="LZT817" s="5"/>
      <c r="LZU817" s="4"/>
      <c r="LZV817" s="5"/>
      <c r="LZW817" s="4"/>
      <c r="LZX817" s="5"/>
      <c r="LZY817" s="4"/>
      <c r="LZZ817" s="5"/>
      <c r="MAA817" s="4"/>
      <c r="MAB817" s="5"/>
      <c r="MAC817" s="4"/>
      <c r="MAD817" s="5"/>
      <c r="MAE817" s="4"/>
      <c r="MAF817" s="5"/>
      <c r="MAG817" s="4"/>
      <c r="MAH817" s="5"/>
      <c r="MAI817" s="4"/>
      <c r="MAJ817" s="5"/>
      <c r="MAK817" s="4"/>
      <c r="MAL817" s="5"/>
      <c r="MAM817" s="4"/>
      <c r="MAN817" s="5"/>
      <c r="MAO817" s="4"/>
      <c r="MAP817" s="5"/>
      <c r="MAQ817" s="4"/>
      <c r="MAR817" s="5"/>
      <c r="MAS817" s="4"/>
      <c r="MAT817" s="5"/>
      <c r="MAU817" s="4"/>
      <c r="MAV817" s="5"/>
      <c r="MAW817" s="4"/>
      <c r="MAX817" s="5"/>
      <c r="MAY817" s="4"/>
      <c r="MAZ817" s="5"/>
      <c r="MBA817" s="4"/>
      <c r="MBB817" s="5"/>
      <c r="MBC817" s="4"/>
      <c r="MBD817" s="5"/>
      <c r="MBE817" s="4"/>
      <c r="MBF817" s="5"/>
      <c r="MBG817" s="4"/>
      <c r="MBH817" s="5"/>
      <c r="MBI817" s="4"/>
      <c r="MBJ817" s="5"/>
      <c r="MBK817" s="4"/>
      <c r="MBL817" s="5"/>
      <c r="MBM817" s="4"/>
      <c r="MBN817" s="5"/>
      <c r="MBO817" s="4"/>
      <c r="MBP817" s="5"/>
      <c r="MBQ817" s="4"/>
      <c r="MBR817" s="5"/>
      <c r="MBS817" s="4"/>
      <c r="MBT817" s="5"/>
      <c r="MBU817" s="4"/>
      <c r="MBV817" s="5"/>
      <c r="MBW817" s="4"/>
      <c r="MBX817" s="5"/>
      <c r="MBY817" s="4"/>
      <c r="MBZ817" s="5"/>
      <c r="MCA817" s="4"/>
      <c r="MCB817" s="5"/>
      <c r="MCC817" s="4"/>
      <c r="MCD817" s="5"/>
      <c r="MCE817" s="4"/>
      <c r="MCF817" s="5"/>
      <c r="MCG817" s="4"/>
      <c r="MCH817" s="5"/>
      <c r="MCI817" s="4"/>
      <c r="MCJ817" s="5"/>
      <c r="MCK817" s="4"/>
      <c r="MCL817" s="5"/>
      <c r="MCM817" s="4"/>
      <c r="MCN817" s="5"/>
      <c r="MCO817" s="4"/>
      <c r="MCP817" s="5"/>
      <c r="MCQ817" s="4"/>
      <c r="MCR817" s="5"/>
      <c r="MCS817" s="4"/>
      <c r="MCT817" s="5"/>
      <c r="MCU817" s="4"/>
      <c r="MCV817" s="5"/>
      <c r="MCW817" s="4"/>
      <c r="MCX817" s="5"/>
      <c r="MCY817" s="4"/>
      <c r="MCZ817" s="5"/>
      <c r="MDA817" s="4"/>
      <c r="MDB817" s="5"/>
      <c r="MDC817" s="4"/>
      <c r="MDD817" s="5"/>
      <c r="MDE817" s="4"/>
      <c r="MDF817" s="5"/>
      <c r="MDG817" s="4"/>
      <c r="MDH817" s="5"/>
      <c r="MDI817" s="4"/>
      <c r="MDJ817" s="5"/>
      <c r="MDK817" s="4"/>
      <c r="MDL817" s="5"/>
      <c r="MDM817" s="4"/>
      <c r="MDN817" s="5"/>
      <c r="MDO817" s="4"/>
      <c r="MDP817" s="5"/>
      <c r="MDQ817" s="4"/>
      <c r="MDR817" s="5"/>
      <c r="MDS817" s="4"/>
      <c r="MDT817" s="5"/>
      <c r="MDU817" s="4"/>
      <c r="MDV817" s="5"/>
      <c r="MDW817" s="4"/>
      <c r="MDX817" s="5"/>
      <c r="MDY817" s="4"/>
      <c r="MDZ817" s="5"/>
      <c r="MEA817" s="4"/>
      <c r="MEB817" s="5"/>
      <c r="MEC817" s="4"/>
      <c r="MED817" s="5"/>
      <c r="MEE817" s="4"/>
      <c r="MEF817" s="5"/>
      <c r="MEG817" s="4"/>
      <c r="MEH817" s="5"/>
      <c r="MEI817" s="4"/>
      <c r="MEJ817" s="5"/>
      <c r="MEK817" s="4"/>
      <c r="MEL817" s="5"/>
      <c r="MEM817" s="4"/>
      <c r="MEN817" s="5"/>
      <c r="MEO817" s="4"/>
      <c r="MEP817" s="5"/>
      <c r="MEQ817" s="4"/>
      <c r="MER817" s="5"/>
      <c r="MES817" s="4"/>
      <c r="MET817" s="5"/>
      <c r="MEU817" s="4"/>
      <c r="MEV817" s="5"/>
      <c r="MEW817" s="4"/>
      <c r="MEX817" s="5"/>
      <c r="MEY817" s="4"/>
      <c r="MEZ817" s="5"/>
      <c r="MFA817" s="4"/>
      <c r="MFB817" s="5"/>
      <c r="MFC817" s="4"/>
      <c r="MFD817" s="5"/>
      <c r="MFE817" s="4"/>
      <c r="MFF817" s="5"/>
      <c r="MFG817" s="4"/>
      <c r="MFH817" s="5"/>
      <c r="MFI817" s="4"/>
      <c r="MFJ817" s="5"/>
      <c r="MFK817" s="4"/>
      <c r="MFL817" s="5"/>
      <c r="MFM817" s="4"/>
      <c r="MFN817" s="5"/>
      <c r="MFO817" s="4"/>
      <c r="MFP817" s="5"/>
      <c r="MFQ817" s="4"/>
      <c r="MFR817" s="5"/>
      <c r="MFS817" s="4"/>
      <c r="MFT817" s="5"/>
      <c r="MFU817" s="4"/>
      <c r="MFV817" s="5"/>
      <c r="MFW817" s="4"/>
      <c r="MFX817" s="5"/>
      <c r="MFY817" s="4"/>
      <c r="MFZ817" s="5"/>
      <c r="MGA817" s="4"/>
      <c r="MGB817" s="5"/>
      <c r="MGC817" s="4"/>
      <c r="MGD817" s="5"/>
      <c r="MGE817" s="4"/>
      <c r="MGF817" s="5"/>
      <c r="MGG817" s="4"/>
      <c r="MGH817" s="5"/>
      <c r="MGI817" s="4"/>
      <c r="MGJ817" s="5"/>
      <c r="MGK817" s="4"/>
      <c r="MGL817" s="5"/>
      <c r="MGM817" s="4"/>
      <c r="MGN817" s="5"/>
      <c r="MGO817" s="4"/>
      <c r="MGP817" s="5"/>
      <c r="MGQ817" s="4"/>
      <c r="MGR817" s="5"/>
      <c r="MGS817" s="4"/>
      <c r="MGT817" s="5"/>
      <c r="MGU817" s="4"/>
      <c r="MGV817" s="5"/>
      <c r="MGW817" s="4"/>
      <c r="MGX817" s="5"/>
      <c r="MGY817" s="4"/>
      <c r="MGZ817" s="5"/>
      <c r="MHA817" s="4"/>
      <c r="MHB817" s="5"/>
      <c r="MHC817" s="4"/>
      <c r="MHD817" s="5"/>
      <c r="MHE817" s="4"/>
      <c r="MHF817" s="5"/>
      <c r="MHG817" s="4"/>
      <c r="MHH817" s="5"/>
      <c r="MHI817" s="4"/>
      <c r="MHJ817" s="5"/>
      <c r="MHK817" s="4"/>
      <c r="MHL817" s="5"/>
      <c r="MHM817" s="4"/>
      <c r="MHN817" s="5"/>
      <c r="MHO817" s="4"/>
      <c r="MHP817" s="5"/>
      <c r="MHQ817" s="4"/>
      <c r="MHR817" s="5"/>
      <c r="MHS817" s="4"/>
      <c r="MHT817" s="5"/>
      <c r="MHU817" s="4"/>
      <c r="MHV817" s="5"/>
      <c r="MHW817" s="4"/>
      <c r="MHX817" s="5"/>
      <c r="MHY817" s="4"/>
      <c r="MHZ817" s="5"/>
      <c r="MIA817" s="4"/>
      <c r="MIB817" s="5"/>
      <c r="MIC817" s="4"/>
      <c r="MID817" s="5"/>
      <c r="MIE817" s="4"/>
      <c r="MIF817" s="5"/>
      <c r="MIG817" s="4"/>
      <c r="MIH817" s="5"/>
      <c r="MII817" s="4"/>
      <c r="MIJ817" s="5"/>
      <c r="MIK817" s="4"/>
      <c r="MIL817" s="5"/>
      <c r="MIM817" s="4"/>
      <c r="MIN817" s="5"/>
      <c r="MIO817" s="4"/>
      <c r="MIP817" s="5"/>
      <c r="MIQ817" s="4"/>
      <c r="MIR817" s="5"/>
      <c r="MIS817" s="4"/>
      <c r="MIT817" s="5"/>
      <c r="MIU817" s="4"/>
      <c r="MIV817" s="5"/>
      <c r="MIW817" s="4"/>
      <c r="MIX817" s="5"/>
      <c r="MIY817" s="4"/>
      <c r="MIZ817" s="5"/>
      <c r="MJA817" s="4"/>
      <c r="MJB817" s="5"/>
      <c r="MJC817" s="4"/>
      <c r="MJD817" s="5"/>
      <c r="MJE817" s="4"/>
      <c r="MJF817" s="5"/>
      <c r="MJG817" s="4"/>
      <c r="MJH817" s="5"/>
      <c r="MJI817" s="4"/>
      <c r="MJJ817" s="5"/>
      <c r="MJK817" s="4"/>
      <c r="MJL817" s="5"/>
      <c r="MJM817" s="4"/>
      <c r="MJN817" s="5"/>
      <c r="MJO817" s="4"/>
      <c r="MJP817" s="5"/>
      <c r="MJQ817" s="4"/>
      <c r="MJR817" s="5"/>
      <c r="MJS817" s="4"/>
      <c r="MJT817" s="5"/>
      <c r="MJU817" s="4"/>
      <c r="MJV817" s="5"/>
      <c r="MJW817" s="4"/>
      <c r="MJX817" s="5"/>
      <c r="MJY817" s="4"/>
      <c r="MJZ817" s="5"/>
      <c r="MKA817" s="4"/>
      <c r="MKB817" s="5"/>
      <c r="MKC817" s="4"/>
      <c r="MKD817" s="5"/>
      <c r="MKE817" s="4"/>
      <c r="MKF817" s="5"/>
      <c r="MKG817" s="4"/>
      <c r="MKH817" s="5"/>
      <c r="MKI817" s="4"/>
      <c r="MKJ817" s="5"/>
      <c r="MKK817" s="4"/>
      <c r="MKL817" s="5"/>
      <c r="MKM817" s="4"/>
      <c r="MKN817" s="5"/>
      <c r="MKO817" s="4"/>
      <c r="MKP817" s="5"/>
      <c r="MKQ817" s="4"/>
      <c r="MKR817" s="5"/>
      <c r="MKS817" s="4"/>
      <c r="MKT817" s="5"/>
      <c r="MKU817" s="4"/>
      <c r="MKV817" s="5"/>
      <c r="MKW817" s="4"/>
      <c r="MKX817" s="5"/>
      <c r="MKY817" s="4"/>
      <c r="MKZ817" s="5"/>
      <c r="MLA817" s="4"/>
      <c r="MLB817" s="5"/>
      <c r="MLC817" s="4"/>
      <c r="MLD817" s="5"/>
      <c r="MLE817" s="4"/>
      <c r="MLF817" s="5"/>
      <c r="MLG817" s="4"/>
      <c r="MLH817" s="5"/>
      <c r="MLI817" s="4"/>
      <c r="MLJ817" s="5"/>
      <c r="MLK817" s="4"/>
      <c r="MLL817" s="5"/>
      <c r="MLM817" s="4"/>
      <c r="MLN817" s="5"/>
      <c r="MLO817" s="4"/>
      <c r="MLP817" s="5"/>
      <c r="MLQ817" s="4"/>
      <c r="MLR817" s="5"/>
      <c r="MLS817" s="4"/>
      <c r="MLT817" s="5"/>
      <c r="MLU817" s="4"/>
      <c r="MLV817" s="5"/>
      <c r="MLW817" s="4"/>
      <c r="MLX817" s="5"/>
      <c r="MLY817" s="4"/>
      <c r="MLZ817" s="5"/>
      <c r="MMA817" s="4"/>
      <c r="MMB817" s="5"/>
      <c r="MMC817" s="4"/>
      <c r="MMD817" s="5"/>
      <c r="MME817" s="4"/>
      <c r="MMF817" s="5"/>
      <c r="MMG817" s="4"/>
      <c r="MMH817" s="5"/>
      <c r="MMI817" s="4"/>
      <c r="MMJ817" s="5"/>
      <c r="MMK817" s="4"/>
      <c r="MML817" s="5"/>
      <c r="MMM817" s="4"/>
      <c r="MMN817" s="5"/>
      <c r="MMO817" s="4"/>
      <c r="MMP817" s="5"/>
      <c r="MMQ817" s="4"/>
      <c r="MMR817" s="5"/>
      <c r="MMS817" s="4"/>
      <c r="MMT817" s="5"/>
      <c r="MMU817" s="4"/>
      <c r="MMV817" s="5"/>
      <c r="MMW817" s="4"/>
      <c r="MMX817" s="5"/>
      <c r="MMY817" s="4"/>
      <c r="MMZ817" s="5"/>
      <c r="MNA817" s="4"/>
      <c r="MNB817" s="5"/>
      <c r="MNC817" s="4"/>
      <c r="MND817" s="5"/>
      <c r="MNE817" s="4"/>
      <c r="MNF817" s="5"/>
      <c r="MNG817" s="4"/>
      <c r="MNH817" s="5"/>
      <c r="MNI817" s="4"/>
      <c r="MNJ817" s="5"/>
      <c r="MNK817" s="4"/>
      <c r="MNL817" s="5"/>
      <c r="MNM817" s="4"/>
      <c r="MNN817" s="5"/>
      <c r="MNO817" s="4"/>
      <c r="MNP817" s="5"/>
      <c r="MNQ817" s="4"/>
      <c r="MNR817" s="5"/>
      <c r="MNS817" s="4"/>
      <c r="MNT817" s="5"/>
      <c r="MNU817" s="4"/>
      <c r="MNV817" s="5"/>
      <c r="MNW817" s="4"/>
      <c r="MNX817" s="5"/>
      <c r="MNY817" s="4"/>
      <c r="MNZ817" s="5"/>
      <c r="MOA817" s="4"/>
      <c r="MOB817" s="5"/>
      <c r="MOC817" s="4"/>
      <c r="MOD817" s="5"/>
      <c r="MOE817" s="4"/>
      <c r="MOF817" s="5"/>
      <c r="MOG817" s="4"/>
      <c r="MOH817" s="5"/>
      <c r="MOI817" s="4"/>
      <c r="MOJ817" s="5"/>
      <c r="MOK817" s="4"/>
      <c r="MOL817" s="5"/>
      <c r="MOM817" s="4"/>
      <c r="MON817" s="5"/>
      <c r="MOO817" s="4"/>
      <c r="MOP817" s="5"/>
      <c r="MOQ817" s="4"/>
      <c r="MOR817" s="5"/>
      <c r="MOS817" s="4"/>
      <c r="MOT817" s="5"/>
      <c r="MOU817" s="4"/>
      <c r="MOV817" s="5"/>
      <c r="MOW817" s="4"/>
      <c r="MOX817" s="5"/>
      <c r="MOY817" s="4"/>
      <c r="MOZ817" s="5"/>
      <c r="MPA817" s="4"/>
      <c r="MPB817" s="5"/>
      <c r="MPC817" s="4"/>
      <c r="MPD817" s="5"/>
      <c r="MPE817" s="4"/>
      <c r="MPF817" s="5"/>
      <c r="MPG817" s="4"/>
      <c r="MPH817" s="5"/>
      <c r="MPI817" s="4"/>
      <c r="MPJ817" s="5"/>
      <c r="MPK817" s="4"/>
      <c r="MPL817" s="5"/>
      <c r="MPM817" s="4"/>
      <c r="MPN817" s="5"/>
      <c r="MPO817" s="4"/>
      <c r="MPP817" s="5"/>
      <c r="MPQ817" s="4"/>
      <c r="MPR817" s="5"/>
      <c r="MPS817" s="4"/>
      <c r="MPT817" s="5"/>
      <c r="MPU817" s="4"/>
      <c r="MPV817" s="5"/>
      <c r="MPW817" s="4"/>
      <c r="MPX817" s="5"/>
      <c r="MPY817" s="4"/>
      <c r="MPZ817" s="5"/>
      <c r="MQA817" s="4"/>
      <c r="MQB817" s="5"/>
      <c r="MQC817" s="4"/>
      <c r="MQD817" s="5"/>
      <c r="MQE817" s="4"/>
      <c r="MQF817" s="5"/>
      <c r="MQG817" s="4"/>
      <c r="MQH817" s="5"/>
      <c r="MQI817" s="4"/>
      <c r="MQJ817" s="5"/>
      <c r="MQK817" s="4"/>
      <c r="MQL817" s="5"/>
      <c r="MQM817" s="4"/>
      <c r="MQN817" s="5"/>
      <c r="MQO817" s="4"/>
      <c r="MQP817" s="5"/>
      <c r="MQQ817" s="4"/>
      <c r="MQR817" s="5"/>
      <c r="MQS817" s="4"/>
      <c r="MQT817" s="5"/>
      <c r="MQU817" s="4"/>
      <c r="MQV817" s="5"/>
      <c r="MQW817" s="4"/>
      <c r="MQX817" s="5"/>
      <c r="MQY817" s="4"/>
      <c r="MQZ817" s="5"/>
      <c r="MRA817" s="4"/>
      <c r="MRB817" s="5"/>
      <c r="MRC817" s="4"/>
      <c r="MRD817" s="5"/>
      <c r="MRE817" s="4"/>
      <c r="MRF817" s="5"/>
      <c r="MRG817" s="4"/>
      <c r="MRH817" s="5"/>
      <c r="MRI817" s="4"/>
      <c r="MRJ817" s="5"/>
      <c r="MRK817" s="4"/>
      <c r="MRL817" s="5"/>
      <c r="MRM817" s="4"/>
      <c r="MRN817" s="5"/>
      <c r="MRO817" s="4"/>
      <c r="MRP817" s="5"/>
      <c r="MRQ817" s="4"/>
      <c r="MRR817" s="5"/>
      <c r="MRS817" s="4"/>
      <c r="MRT817" s="5"/>
      <c r="MRU817" s="4"/>
      <c r="MRV817" s="5"/>
      <c r="MRW817" s="4"/>
      <c r="MRX817" s="5"/>
      <c r="MRY817" s="4"/>
      <c r="MRZ817" s="5"/>
      <c r="MSA817" s="4"/>
      <c r="MSB817" s="5"/>
      <c r="MSC817" s="4"/>
      <c r="MSD817" s="5"/>
      <c r="MSE817" s="4"/>
      <c r="MSF817" s="5"/>
      <c r="MSG817" s="4"/>
      <c r="MSH817" s="5"/>
      <c r="MSI817" s="4"/>
      <c r="MSJ817" s="5"/>
      <c r="MSK817" s="4"/>
      <c r="MSL817" s="5"/>
      <c r="MSM817" s="4"/>
      <c r="MSN817" s="5"/>
      <c r="MSO817" s="4"/>
      <c r="MSP817" s="5"/>
      <c r="MSQ817" s="4"/>
      <c r="MSR817" s="5"/>
      <c r="MSS817" s="4"/>
      <c r="MST817" s="5"/>
      <c r="MSU817" s="4"/>
      <c r="MSV817" s="5"/>
      <c r="MSW817" s="4"/>
      <c r="MSX817" s="5"/>
      <c r="MSY817" s="4"/>
      <c r="MSZ817" s="5"/>
      <c r="MTA817" s="4"/>
      <c r="MTB817" s="5"/>
      <c r="MTC817" s="4"/>
      <c r="MTD817" s="5"/>
      <c r="MTE817" s="4"/>
      <c r="MTF817" s="5"/>
      <c r="MTG817" s="4"/>
      <c r="MTH817" s="5"/>
      <c r="MTI817" s="4"/>
      <c r="MTJ817" s="5"/>
      <c r="MTK817" s="4"/>
      <c r="MTL817" s="5"/>
      <c r="MTM817" s="4"/>
      <c r="MTN817" s="5"/>
      <c r="MTO817" s="4"/>
      <c r="MTP817" s="5"/>
      <c r="MTQ817" s="4"/>
      <c r="MTR817" s="5"/>
      <c r="MTS817" s="4"/>
      <c r="MTT817" s="5"/>
      <c r="MTU817" s="4"/>
      <c r="MTV817" s="5"/>
      <c r="MTW817" s="4"/>
      <c r="MTX817" s="5"/>
      <c r="MTY817" s="4"/>
      <c r="MTZ817" s="5"/>
      <c r="MUA817" s="4"/>
      <c r="MUB817" s="5"/>
      <c r="MUC817" s="4"/>
      <c r="MUD817" s="5"/>
      <c r="MUE817" s="4"/>
      <c r="MUF817" s="5"/>
      <c r="MUG817" s="4"/>
      <c r="MUH817" s="5"/>
      <c r="MUI817" s="4"/>
      <c r="MUJ817" s="5"/>
      <c r="MUK817" s="4"/>
      <c r="MUL817" s="5"/>
      <c r="MUM817" s="4"/>
      <c r="MUN817" s="5"/>
      <c r="MUO817" s="4"/>
      <c r="MUP817" s="5"/>
      <c r="MUQ817" s="4"/>
      <c r="MUR817" s="5"/>
      <c r="MUS817" s="4"/>
      <c r="MUT817" s="5"/>
      <c r="MUU817" s="4"/>
      <c r="MUV817" s="5"/>
      <c r="MUW817" s="4"/>
      <c r="MUX817" s="5"/>
      <c r="MUY817" s="4"/>
      <c r="MUZ817" s="5"/>
      <c r="MVA817" s="4"/>
      <c r="MVB817" s="5"/>
      <c r="MVC817" s="4"/>
      <c r="MVD817" s="5"/>
      <c r="MVE817" s="4"/>
      <c r="MVF817" s="5"/>
      <c r="MVG817" s="4"/>
      <c r="MVH817" s="5"/>
      <c r="MVI817" s="4"/>
      <c r="MVJ817" s="5"/>
      <c r="MVK817" s="4"/>
      <c r="MVL817" s="5"/>
      <c r="MVM817" s="4"/>
      <c r="MVN817" s="5"/>
      <c r="MVO817" s="4"/>
      <c r="MVP817" s="5"/>
      <c r="MVQ817" s="4"/>
      <c r="MVR817" s="5"/>
      <c r="MVS817" s="4"/>
      <c r="MVT817" s="5"/>
      <c r="MVU817" s="4"/>
      <c r="MVV817" s="5"/>
      <c r="MVW817" s="4"/>
      <c r="MVX817" s="5"/>
      <c r="MVY817" s="4"/>
      <c r="MVZ817" s="5"/>
      <c r="MWA817" s="4"/>
      <c r="MWB817" s="5"/>
      <c r="MWC817" s="4"/>
      <c r="MWD817" s="5"/>
      <c r="MWE817" s="4"/>
      <c r="MWF817" s="5"/>
      <c r="MWG817" s="4"/>
      <c r="MWH817" s="5"/>
      <c r="MWI817" s="4"/>
      <c r="MWJ817" s="5"/>
      <c r="MWK817" s="4"/>
      <c r="MWL817" s="5"/>
      <c r="MWM817" s="4"/>
      <c r="MWN817" s="5"/>
      <c r="MWO817" s="4"/>
      <c r="MWP817" s="5"/>
      <c r="MWQ817" s="4"/>
      <c r="MWR817" s="5"/>
      <c r="MWS817" s="4"/>
      <c r="MWT817" s="5"/>
      <c r="MWU817" s="4"/>
      <c r="MWV817" s="5"/>
      <c r="MWW817" s="4"/>
      <c r="MWX817" s="5"/>
      <c r="MWY817" s="4"/>
      <c r="MWZ817" s="5"/>
      <c r="MXA817" s="4"/>
      <c r="MXB817" s="5"/>
      <c r="MXC817" s="4"/>
      <c r="MXD817" s="5"/>
      <c r="MXE817" s="4"/>
      <c r="MXF817" s="5"/>
      <c r="MXG817" s="4"/>
      <c r="MXH817" s="5"/>
      <c r="MXI817" s="4"/>
      <c r="MXJ817" s="5"/>
      <c r="MXK817" s="4"/>
      <c r="MXL817" s="5"/>
      <c r="MXM817" s="4"/>
      <c r="MXN817" s="5"/>
      <c r="MXO817" s="4"/>
      <c r="MXP817" s="5"/>
      <c r="MXQ817" s="4"/>
      <c r="MXR817" s="5"/>
      <c r="MXS817" s="4"/>
      <c r="MXT817" s="5"/>
      <c r="MXU817" s="4"/>
      <c r="MXV817" s="5"/>
      <c r="MXW817" s="4"/>
      <c r="MXX817" s="5"/>
      <c r="MXY817" s="4"/>
      <c r="MXZ817" s="5"/>
      <c r="MYA817" s="4"/>
      <c r="MYB817" s="5"/>
      <c r="MYC817" s="4"/>
      <c r="MYD817" s="5"/>
      <c r="MYE817" s="4"/>
      <c r="MYF817" s="5"/>
      <c r="MYG817" s="4"/>
      <c r="MYH817" s="5"/>
      <c r="MYI817" s="4"/>
      <c r="MYJ817" s="5"/>
      <c r="MYK817" s="4"/>
      <c r="MYL817" s="5"/>
      <c r="MYM817" s="4"/>
      <c r="MYN817" s="5"/>
      <c r="MYO817" s="4"/>
      <c r="MYP817" s="5"/>
      <c r="MYQ817" s="4"/>
      <c r="MYR817" s="5"/>
      <c r="MYS817" s="4"/>
      <c r="MYT817" s="5"/>
      <c r="MYU817" s="4"/>
      <c r="MYV817" s="5"/>
      <c r="MYW817" s="4"/>
      <c r="MYX817" s="5"/>
      <c r="MYY817" s="4"/>
      <c r="MYZ817" s="5"/>
      <c r="MZA817" s="4"/>
      <c r="MZB817" s="5"/>
      <c r="MZC817" s="4"/>
      <c r="MZD817" s="5"/>
      <c r="MZE817" s="4"/>
      <c r="MZF817" s="5"/>
      <c r="MZG817" s="4"/>
      <c r="MZH817" s="5"/>
      <c r="MZI817" s="4"/>
      <c r="MZJ817" s="5"/>
      <c r="MZK817" s="4"/>
      <c r="MZL817" s="5"/>
      <c r="MZM817" s="4"/>
      <c r="MZN817" s="5"/>
      <c r="MZO817" s="4"/>
      <c r="MZP817" s="5"/>
      <c r="MZQ817" s="4"/>
      <c r="MZR817" s="5"/>
      <c r="MZS817" s="4"/>
      <c r="MZT817" s="5"/>
      <c r="MZU817" s="4"/>
      <c r="MZV817" s="5"/>
      <c r="MZW817" s="4"/>
      <c r="MZX817" s="5"/>
      <c r="MZY817" s="4"/>
      <c r="MZZ817" s="5"/>
      <c r="NAA817" s="4"/>
      <c r="NAB817" s="5"/>
      <c r="NAC817" s="4"/>
      <c r="NAD817" s="5"/>
      <c r="NAE817" s="4"/>
      <c r="NAF817" s="5"/>
      <c r="NAG817" s="4"/>
      <c r="NAH817" s="5"/>
      <c r="NAI817" s="4"/>
      <c r="NAJ817" s="5"/>
      <c r="NAK817" s="4"/>
      <c r="NAL817" s="5"/>
      <c r="NAM817" s="4"/>
      <c r="NAN817" s="5"/>
      <c r="NAO817" s="4"/>
      <c r="NAP817" s="5"/>
      <c r="NAQ817" s="4"/>
      <c r="NAR817" s="5"/>
      <c r="NAS817" s="4"/>
      <c r="NAT817" s="5"/>
      <c r="NAU817" s="4"/>
      <c r="NAV817" s="5"/>
      <c r="NAW817" s="4"/>
      <c r="NAX817" s="5"/>
      <c r="NAY817" s="4"/>
      <c r="NAZ817" s="5"/>
      <c r="NBA817" s="4"/>
      <c r="NBB817" s="5"/>
      <c r="NBC817" s="4"/>
      <c r="NBD817" s="5"/>
      <c r="NBE817" s="4"/>
      <c r="NBF817" s="5"/>
      <c r="NBG817" s="4"/>
      <c r="NBH817" s="5"/>
      <c r="NBI817" s="4"/>
      <c r="NBJ817" s="5"/>
      <c r="NBK817" s="4"/>
      <c r="NBL817" s="5"/>
      <c r="NBM817" s="4"/>
      <c r="NBN817" s="5"/>
      <c r="NBO817" s="4"/>
      <c r="NBP817" s="5"/>
      <c r="NBQ817" s="4"/>
      <c r="NBR817" s="5"/>
      <c r="NBS817" s="4"/>
      <c r="NBT817" s="5"/>
      <c r="NBU817" s="4"/>
      <c r="NBV817" s="5"/>
      <c r="NBW817" s="4"/>
      <c r="NBX817" s="5"/>
      <c r="NBY817" s="4"/>
      <c r="NBZ817" s="5"/>
      <c r="NCA817" s="4"/>
      <c r="NCB817" s="5"/>
      <c r="NCC817" s="4"/>
      <c r="NCD817" s="5"/>
      <c r="NCE817" s="4"/>
      <c r="NCF817" s="5"/>
      <c r="NCG817" s="4"/>
      <c r="NCH817" s="5"/>
      <c r="NCI817" s="4"/>
      <c r="NCJ817" s="5"/>
      <c r="NCK817" s="4"/>
      <c r="NCL817" s="5"/>
      <c r="NCM817" s="4"/>
      <c r="NCN817" s="5"/>
      <c r="NCO817" s="4"/>
      <c r="NCP817" s="5"/>
      <c r="NCQ817" s="4"/>
      <c r="NCR817" s="5"/>
      <c r="NCS817" s="4"/>
      <c r="NCT817" s="5"/>
      <c r="NCU817" s="4"/>
      <c r="NCV817" s="5"/>
      <c r="NCW817" s="4"/>
      <c r="NCX817" s="5"/>
      <c r="NCY817" s="4"/>
      <c r="NCZ817" s="5"/>
      <c r="NDA817" s="4"/>
      <c r="NDB817" s="5"/>
      <c r="NDC817" s="4"/>
      <c r="NDD817" s="5"/>
      <c r="NDE817" s="4"/>
      <c r="NDF817" s="5"/>
      <c r="NDG817" s="4"/>
      <c r="NDH817" s="5"/>
      <c r="NDI817" s="4"/>
      <c r="NDJ817" s="5"/>
      <c r="NDK817" s="4"/>
      <c r="NDL817" s="5"/>
      <c r="NDM817" s="4"/>
      <c r="NDN817" s="5"/>
      <c r="NDO817" s="4"/>
      <c r="NDP817" s="5"/>
      <c r="NDQ817" s="4"/>
      <c r="NDR817" s="5"/>
      <c r="NDS817" s="4"/>
      <c r="NDT817" s="5"/>
      <c r="NDU817" s="4"/>
      <c r="NDV817" s="5"/>
      <c r="NDW817" s="4"/>
      <c r="NDX817" s="5"/>
      <c r="NDY817" s="4"/>
      <c r="NDZ817" s="5"/>
      <c r="NEA817" s="4"/>
      <c r="NEB817" s="5"/>
      <c r="NEC817" s="4"/>
      <c r="NED817" s="5"/>
      <c r="NEE817" s="4"/>
      <c r="NEF817" s="5"/>
      <c r="NEG817" s="4"/>
      <c r="NEH817" s="5"/>
      <c r="NEI817" s="4"/>
      <c r="NEJ817" s="5"/>
      <c r="NEK817" s="4"/>
      <c r="NEL817" s="5"/>
      <c r="NEM817" s="4"/>
      <c r="NEN817" s="5"/>
      <c r="NEO817" s="4"/>
      <c r="NEP817" s="5"/>
      <c r="NEQ817" s="4"/>
      <c r="NER817" s="5"/>
      <c r="NES817" s="4"/>
      <c r="NET817" s="5"/>
      <c r="NEU817" s="4"/>
      <c r="NEV817" s="5"/>
      <c r="NEW817" s="4"/>
      <c r="NEX817" s="5"/>
      <c r="NEY817" s="4"/>
      <c r="NEZ817" s="5"/>
      <c r="NFA817" s="4"/>
      <c r="NFB817" s="5"/>
      <c r="NFC817" s="4"/>
      <c r="NFD817" s="5"/>
      <c r="NFE817" s="4"/>
      <c r="NFF817" s="5"/>
      <c r="NFG817" s="4"/>
      <c r="NFH817" s="5"/>
      <c r="NFI817" s="4"/>
      <c r="NFJ817" s="5"/>
      <c r="NFK817" s="4"/>
      <c r="NFL817" s="5"/>
      <c r="NFM817" s="4"/>
      <c r="NFN817" s="5"/>
      <c r="NFO817" s="4"/>
      <c r="NFP817" s="5"/>
      <c r="NFQ817" s="4"/>
      <c r="NFR817" s="5"/>
      <c r="NFS817" s="4"/>
      <c r="NFT817" s="5"/>
      <c r="NFU817" s="4"/>
      <c r="NFV817" s="5"/>
      <c r="NFW817" s="4"/>
      <c r="NFX817" s="5"/>
      <c r="NFY817" s="4"/>
      <c r="NFZ817" s="5"/>
      <c r="NGA817" s="4"/>
      <c r="NGB817" s="5"/>
      <c r="NGC817" s="4"/>
      <c r="NGD817" s="5"/>
      <c r="NGE817" s="4"/>
      <c r="NGF817" s="5"/>
      <c r="NGG817" s="4"/>
      <c r="NGH817" s="5"/>
      <c r="NGI817" s="4"/>
      <c r="NGJ817" s="5"/>
      <c r="NGK817" s="4"/>
      <c r="NGL817" s="5"/>
      <c r="NGM817" s="4"/>
      <c r="NGN817" s="5"/>
      <c r="NGO817" s="4"/>
      <c r="NGP817" s="5"/>
      <c r="NGQ817" s="4"/>
      <c r="NGR817" s="5"/>
      <c r="NGS817" s="4"/>
      <c r="NGT817" s="5"/>
      <c r="NGU817" s="4"/>
      <c r="NGV817" s="5"/>
      <c r="NGW817" s="4"/>
      <c r="NGX817" s="5"/>
      <c r="NGY817" s="4"/>
      <c r="NGZ817" s="5"/>
      <c r="NHA817" s="4"/>
      <c r="NHB817" s="5"/>
      <c r="NHC817" s="4"/>
      <c r="NHD817" s="5"/>
      <c r="NHE817" s="4"/>
      <c r="NHF817" s="5"/>
      <c r="NHG817" s="4"/>
      <c r="NHH817" s="5"/>
      <c r="NHI817" s="4"/>
      <c r="NHJ817" s="5"/>
      <c r="NHK817" s="4"/>
      <c r="NHL817" s="5"/>
      <c r="NHM817" s="4"/>
      <c r="NHN817" s="5"/>
      <c r="NHO817" s="4"/>
      <c r="NHP817" s="5"/>
      <c r="NHQ817" s="4"/>
      <c r="NHR817" s="5"/>
      <c r="NHS817" s="4"/>
      <c r="NHT817" s="5"/>
      <c r="NHU817" s="4"/>
      <c r="NHV817" s="5"/>
      <c r="NHW817" s="4"/>
      <c r="NHX817" s="5"/>
      <c r="NHY817" s="4"/>
      <c r="NHZ817" s="5"/>
      <c r="NIA817" s="4"/>
      <c r="NIB817" s="5"/>
      <c r="NIC817" s="4"/>
      <c r="NID817" s="5"/>
      <c r="NIE817" s="4"/>
      <c r="NIF817" s="5"/>
      <c r="NIG817" s="4"/>
      <c r="NIH817" s="5"/>
      <c r="NII817" s="4"/>
      <c r="NIJ817" s="5"/>
      <c r="NIK817" s="4"/>
      <c r="NIL817" s="5"/>
      <c r="NIM817" s="4"/>
      <c r="NIN817" s="5"/>
      <c r="NIO817" s="4"/>
      <c r="NIP817" s="5"/>
      <c r="NIQ817" s="4"/>
      <c r="NIR817" s="5"/>
      <c r="NIS817" s="4"/>
      <c r="NIT817" s="5"/>
      <c r="NIU817" s="4"/>
      <c r="NIV817" s="5"/>
      <c r="NIW817" s="4"/>
      <c r="NIX817" s="5"/>
      <c r="NIY817" s="4"/>
      <c r="NIZ817" s="5"/>
      <c r="NJA817" s="4"/>
      <c r="NJB817" s="5"/>
      <c r="NJC817" s="4"/>
      <c r="NJD817" s="5"/>
      <c r="NJE817" s="4"/>
      <c r="NJF817" s="5"/>
      <c r="NJG817" s="4"/>
      <c r="NJH817" s="5"/>
      <c r="NJI817" s="4"/>
      <c r="NJJ817" s="5"/>
      <c r="NJK817" s="4"/>
      <c r="NJL817" s="5"/>
      <c r="NJM817" s="4"/>
      <c r="NJN817" s="5"/>
      <c r="NJO817" s="4"/>
      <c r="NJP817" s="5"/>
      <c r="NJQ817" s="4"/>
      <c r="NJR817" s="5"/>
      <c r="NJS817" s="4"/>
      <c r="NJT817" s="5"/>
      <c r="NJU817" s="4"/>
      <c r="NJV817" s="5"/>
      <c r="NJW817" s="4"/>
      <c r="NJX817" s="5"/>
      <c r="NJY817" s="4"/>
      <c r="NJZ817" s="5"/>
      <c r="NKA817" s="4"/>
      <c r="NKB817" s="5"/>
      <c r="NKC817" s="4"/>
      <c r="NKD817" s="5"/>
      <c r="NKE817" s="4"/>
      <c r="NKF817" s="5"/>
      <c r="NKG817" s="4"/>
      <c r="NKH817" s="5"/>
      <c r="NKI817" s="4"/>
      <c r="NKJ817" s="5"/>
      <c r="NKK817" s="4"/>
      <c r="NKL817" s="5"/>
      <c r="NKM817" s="4"/>
      <c r="NKN817" s="5"/>
      <c r="NKO817" s="4"/>
      <c r="NKP817" s="5"/>
      <c r="NKQ817" s="4"/>
      <c r="NKR817" s="5"/>
      <c r="NKS817" s="4"/>
      <c r="NKT817" s="5"/>
      <c r="NKU817" s="4"/>
      <c r="NKV817" s="5"/>
      <c r="NKW817" s="4"/>
      <c r="NKX817" s="5"/>
      <c r="NKY817" s="4"/>
      <c r="NKZ817" s="5"/>
      <c r="NLA817" s="4"/>
      <c r="NLB817" s="5"/>
      <c r="NLC817" s="4"/>
      <c r="NLD817" s="5"/>
      <c r="NLE817" s="4"/>
      <c r="NLF817" s="5"/>
      <c r="NLG817" s="4"/>
      <c r="NLH817" s="5"/>
      <c r="NLI817" s="4"/>
      <c r="NLJ817" s="5"/>
      <c r="NLK817" s="4"/>
      <c r="NLL817" s="5"/>
      <c r="NLM817" s="4"/>
      <c r="NLN817" s="5"/>
      <c r="NLO817" s="4"/>
      <c r="NLP817" s="5"/>
      <c r="NLQ817" s="4"/>
      <c r="NLR817" s="5"/>
      <c r="NLS817" s="4"/>
      <c r="NLT817" s="5"/>
      <c r="NLU817" s="4"/>
      <c r="NLV817" s="5"/>
      <c r="NLW817" s="4"/>
      <c r="NLX817" s="5"/>
      <c r="NLY817" s="4"/>
      <c r="NLZ817" s="5"/>
      <c r="NMA817" s="4"/>
      <c r="NMB817" s="5"/>
      <c r="NMC817" s="4"/>
      <c r="NMD817" s="5"/>
      <c r="NME817" s="4"/>
      <c r="NMF817" s="5"/>
      <c r="NMG817" s="4"/>
      <c r="NMH817" s="5"/>
      <c r="NMI817" s="4"/>
      <c r="NMJ817" s="5"/>
      <c r="NMK817" s="4"/>
      <c r="NML817" s="5"/>
      <c r="NMM817" s="4"/>
      <c r="NMN817" s="5"/>
      <c r="NMO817" s="4"/>
      <c r="NMP817" s="5"/>
      <c r="NMQ817" s="4"/>
      <c r="NMR817" s="5"/>
      <c r="NMS817" s="4"/>
      <c r="NMT817" s="5"/>
      <c r="NMU817" s="4"/>
      <c r="NMV817" s="5"/>
      <c r="NMW817" s="4"/>
      <c r="NMX817" s="5"/>
      <c r="NMY817" s="4"/>
      <c r="NMZ817" s="5"/>
      <c r="NNA817" s="4"/>
      <c r="NNB817" s="5"/>
      <c r="NNC817" s="4"/>
      <c r="NND817" s="5"/>
      <c r="NNE817" s="4"/>
      <c r="NNF817" s="5"/>
      <c r="NNG817" s="4"/>
      <c r="NNH817" s="5"/>
      <c r="NNI817" s="4"/>
      <c r="NNJ817" s="5"/>
      <c r="NNK817" s="4"/>
      <c r="NNL817" s="5"/>
      <c r="NNM817" s="4"/>
      <c r="NNN817" s="5"/>
      <c r="NNO817" s="4"/>
      <c r="NNP817" s="5"/>
      <c r="NNQ817" s="4"/>
      <c r="NNR817" s="5"/>
      <c r="NNS817" s="4"/>
      <c r="NNT817" s="5"/>
      <c r="NNU817" s="4"/>
      <c r="NNV817" s="5"/>
      <c r="NNW817" s="4"/>
      <c r="NNX817" s="5"/>
      <c r="NNY817" s="4"/>
      <c r="NNZ817" s="5"/>
      <c r="NOA817" s="4"/>
      <c r="NOB817" s="5"/>
      <c r="NOC817" s="4"/>
      <c r="NOD817" s="5"/>
      <c r="NOE817" s="4"/>
      <c r="NOF817" s="5"/>
      <c r="NOG817" s="4"/>
      <c r="NOH817" s="5"/>
      <c r="NOI817" s="4"/>
      <c r="NOJ817" s="5"/>
      <c r="NOK817" s="4"/>
      <c r="NOL817" s="5"/>
      <c r="NOM817" s="4"/>
      <c r="NON817" s="5"/>
      <c r="NOO817" s="4"/>
      <c r="NOP817" s="5"/>
      <c r="NOQ817" s="4"/>
      <c r="NOR817" s="5"/>
      <c r="NOS817" s="4"/>
      <c r="NOT817" s="5"/>
      <c r="NOU817" s="4"/>
      <c r="NOV817" s="5"/>
      <c r="NOW817" s="4"/>
      <c r="NOX817" s="5"/>
      <c r="NOY817" s="4"/>
      <c r="NOZ817" s="5"/>
      <c r="NPA817" s="4"/>
      <c r="NPB817" s="5"/>
      <c r="NPC817" s="4"/>
      <c r="NPD817" s="5"/>
      <c r="NPE817" s="4"/>
      <c r="NPF817" s="5"/>
      <c r="NPG817" s="4"/>
      <c r="NPH817" s="5"/>
      <c r="NPI817" s="4"/>
      <c r="NPJ817" s="5"/>
      <c r="NPK817" s="4"/>
      <c r="NPL817" s="5"/>
      <c r="NPM817" s="4"/>
      <c r="NPN817" s="5"/>
      <c r="NPO817" s="4"/>
      <c r="NPP817" s="5"/>
      <c r="NPQ817" s="4"/>
      <c r="NPR817" s="5"/>
      <c r="NPS817" s="4"/>
      <c r="NPT817" s="5"/>
      <c r="NPU817" s="4"/>
      <c r="NPV817" s="5"/>
      <c r="NPW817" s="4"/>
      <c r="NPX817" s="5"/>
      <c r="NPY817" s="4"/>
      <c r="NPZ817" s="5"/>
      <c r="NQA817" s="4"/>
      <c r="NQB817" s="5"/>
      <c r="NQC817" s="4"/>
      <c r="NQD817" s="5"/>
      <c r="NQE817" s="4"/>
      <c r="NQF817" s="5"/>
      <c r="NQG817" s="4"/>
      <c r="NQH817" s="5"/>
      <c r="NQI817" s="4"/>
      <c r="NQJ817" s="5"/>
      <c r="NQK817" s="4"/>
      <c r="NQL817" s="5"/>
      <c r="NQM817" s="4"/>
      <c r="NQN817" s="5"/>
      <c r="NQO817" s="4"/>
      <c r="NQP817" s="5"/>
      <c r="NQQ817" s="4"/>
      <c r="NQR817" s="5"/>
      <c r="NQS817" s="4"/>
      <c r="NQT817" s="5"/>
      <c r="NQU817" s="4"/>
      <c r="NQV817" s="5"/>
      <c r="NQW817" s="4"/>
      <c r="NQX817" s="5"/>
      <c r="NQY817" s="4"/>
      <c r="NQZ817" s="5"/>
      <c r="NRA817" s="4"/>
      <c r="NRB817" s="5"/>
      <c r="NRC817" s="4"/>
      <c r="NRD817" s="5"/>
      <c r="NRE817" s="4"/>
      <c r="NRF817" s="5"/>
      <c r="NRG817" s="4"/>
      <c r="NRH817" s="5"/>
      <c r="NRI817" s="4"/>
      <c r="NRJ817" s="5"/>
      <c r="NRK817" s="4"/>
      <c r="NRL817" s="5"/>
      <c r="NRM817" s="4"/>
      <c r="NRN817" s="5"/>
      <c r="NRO817" s="4"/>
      <c r="NRP817" s="5"/>
      <c r="NRQ817" s="4"/>
      <c r="NRR817" s="5"/>
      <c r="NRS817" s="4"/>
      <c r="NRT817" s="5"/>
      <c r="NRU817" s="4"/>
      <c r="NRV817" s="5"/>
      <c r="NRW817" s="4"/>
      <c r="NRX817" s="5"/>
      <c r="NRY817" s="4"/>
      <c r="NRZ817" s="5"/>
      <c r="NSA817" s="4"/>
      <c r="NSB817" s="5"/>
      <c r="NSC817" s="4"/>
      <c r="NSD817" s="5"/>
      <c r="NSE817" s="4"/>
      <c r="NSF817" s="5"/>
      <c r="NSG817" s="4"/>
      <c r="NSH817" s="5"/>
      <c r="NSI817" s="4"/>
      <c r="NSJ817" s="5"/>
      <c r="NSK817" s="4"/>
      <c r="NSL817" s="5"/>
      <c r="NSM817" s="4"/>
      <c r="NSN817" s="5"/>
      <c r="NSO817" s="4"/>
      <c r="NSP817" s="5"/>
      <c r="NSQ817" s="4"/>
      <c r="NSR817" s="5"/>
      <c r="NSS817" s="4"/>
      <c r="NST817" s="5"/>
      <c r="NSU817" s="4"/>
      <c r="NSV817" s="5"/>
      <c r="NSW817" s="4"/>
      <c r="NSX817" s="5"/>
      <c r="NSY817" s="4"/>
      <c r="NSZ817" s="5"/>
      <c r="NTA817" s="4"/>
      <c r="NTB817" s="5"/>
      <c r="NTC817" s="4"/>
      <c r="NTD817" s="5"/>
      <c r="NTE817" s="4"/>
      <c r="NTF817" s="5"/>
      <c r="NTG817" s="4"/>
      <c r="NTH817" s="5"/>
      <c r="NTI817" s="4"/>
      <c r="NTJ817" s="5"/>
      <c r="NTK817" s="4"/>
      <c r="NTL817" s="5"/>
      <c r="NTM817" s="4"/>
      <c r="NTN817" s="5"/>
      <c r="NTO817" s="4"/>
      <c r="NTP817" s="5"/>
      <c r="NTQ817" s="4"/>
      <c r="NTR817" s="5"/>
      <c r="NTS817" s="4"/>
      <c r="NTT817" s="5"/>
      <c r="NTU817" s="4"/>
      <c r="NTV817" s="5"/>
      <c r="NTW817" s="4"/>
      <c r="NTX817" s="5"/>
      <c r="NTY817" s="4"/>
      <c r="NTZ817" s="5"/>
      <c r="NUA817" s="4"/>
      <c r="NUB817" s="5"/>
      <c r="NUC817" s="4"/>
      <c r="NUD817" s="5"/>
      <c r="NUE817" s="4"/>
      <c r="NUF817" s="5"/>
      <c r="NUG817" s="4"/>
      <c r="NUH817" s="5"/>
      <c r="NUI817" s="4"/>
      <c r="NUJ817" s="5"/>
      <c r="NUK817" s="4"/>
      <c r="NUL817" s="5"/>
      <c r="NUM817" s="4"/>
      <c r="NUN817" s="5"/>
      <c r="NUO817" s="4"/>
      <c r="NUP817" s="5"/>
      <c r="NUQ817" s="4"/>
      <c r="NUR817" s="5"/>
      <c r="NUS817" s="4"/>
      <c r="NUT817" s="5"/>
      <c r="NUU817" s="4"/>
      <c r="NUV817" s="5"/>
      <c r="NUW817" s="4"/>
      <c r="NUX817" s="5"/>
      <c r="NUY817" s="4"/>
      <c r="NUZ817" s="5"/>
      <c r="NVA817" s="4"/>
      <c r="NVB817" s="5"/>
      <c r="NVC817" s="4"/>
      <c r="NVD817" s="5"/>
      <c r="NVE817" s="4"/>
      <c r="NVF817" s="5"/>
      <c r="NVG817" s="4"/>
      <c r="NVH817" s="5"/>
      <c r="NVI817" s="4"/>
      <c r="NVJ817" s="5"/>
      <c r="NVK817" s="4"/>
      <c r="NVL817" s="5"/>
      <c r="NVM817" s="4"/>
      <c r="NVN817" s="5"/>
      <c r="NVO817" s="4"/>
      <c r="NVP817" s="5"/>
      <c r="NVQ817" s="4"/>
      <c r="NVR817" s="5"/>
      <c r="NVS817" s="4"/>
      <c r="NVT817" s="5"/>
      <c r="NVU817" s="4"/>
      <c r="NVV817" s="5"/>
      <c r="NVW817" s="4"/>
      <c r="NVX817" s="5"/>
      <c r="NVY817" s="4"/>
      <c r="NVZ817" s="5"/>
      <c r="NWA817" s="4"/>
      <c r="NWB817" s="5"/>
      <c r="NWC817" s="4"/>
      <c r="NWD817" s="5"/>
      <c r="NWE817" s="4"/>
      <c r="NWF817" s="5"/>
      <c r="NWG817" s="4"/>
      <c r="NWH817" s="5"/>
      <c r="NWI817" s="4"/>
      <c r="NWJ817" s="5"/>
      <c r="NWK817" s="4"/>
      <c r="NWL817" s="5"/>
      <c r="NWM817" s="4"/>
      <c r="NWN817" s="5"/>
      <c r="NWO817" s="4"/>
      <c r="NWP817" s="5"/>
      <c r="NWQ817" s="4"/>
      <c r="NWR817" s="5"/>
      <c r="NWS817" s="4"/>
      <c r="NWT817" s="5"/>
      <c r="NWU817" s="4"/>
      <c r="NWV817" s="5"/>
      <c r="NWW817" s="4"/>
      <c r="NWX817" s="5"/>
      <c r="NWY817" s="4"/>
      <c r="NWZ817" s="5"/>
      <c r="NXA817" s="4"/>
      <c r="NXB817" s="5"/>
      <c r="NXC817" s="4"/>
      <c r="NXD817" s="5"/>
      <c r="NXE817" s="4"/>
      <c r="NXF817" s="5"/>
      <c r="NXG817" s="4"/>
      <c r="NXH817" s="5"/>
      <c r="NXI817" s="4"/>
      <c r="NXJ817" s="5"/>
      <c r="NXK817" s="4"/>
      <c r="NXL817" s="5"/>
      <c r="NXM817" s="4"/>
      <c r="NXN817" s="5"/>
      <c r="NXO817" s="4"/>
      <c r="NXP817" s="5"/>
      <c r="NXQ817" s="4"/>
      <c r="NXR817" s="5"/>
      <c r="NXS817" s="4"/>
      <c r="NXT817" s="5"/>
      <c r="NXU817" s="4"/>
      <c r="NXV817" s="5"/>
      <c r="NXW817" s="4"/>
      <c r="NXX817" s="5"/>
      <c r="NXY817" s="4"/>
      <c r="NXZ817" s="5"/>
      <c r="NYA817" s="4"/>
      <c r="NYB817" s="5"/>
      <c r="NYC817" s="4"/>
      <c r="NYD817" s="5"/>
      <c r="NYE817" s="4"/>
      <c r="NYF817" s="5"/>
      <c r="NYG817" s="4"/>
      <c r="NYH817" s="5"/>
      <c r="NYI817" s="4"/>
      <c r="NYJ817" s="5"/>
      <c r="NYK817" s="4"/>
      <c r="NYL817" s="5"/>
      <c r="NYM817" s="4"/>
      <c r="NYN817" s="5"/>
      <c r="NYO817" s="4"/>
      <c r="NYP817" s="5"/>
      <c r="NYQ817" s="4"/>
      <c r="NYR817" s="5"/>
      <c r="NYS817" s="4"/>
      <c r="NYT817" s="5"/>
      <c r="NYU817" s="4"/>
      <c r="NYV817" s="5"/>
      <c r="NYW817" s="4"/>
      <c r="NYX817" s="5"/>
      <c r="NYY817" s="4"/>
      <c r="NYZ817" s="5"/>
      <c r="NZA817" s="4"/>
      <c r="NZB817" s="5"/>
      <c r="NZC817" s="4"/>
      <c r="NZD817" s="5"/>
      <c r="NZE817" s="4"/>
      <c r="NZF817" s="5"/>
      <c r="NZG817" s="4"/>
      <c r="NZH817" s="5"/>
      <c r="NZI817" s="4"/>
      <c r="NZJ817" s="5"/>
      <c r="NZK817" s="4"/>
      <c r="NZL817" s="5"/>
      <c r="NZM817" s="4"/>
      <c r="NZN817" s="5"/>
      <c r="NZO817" s="4"/>
      <c r="NZP817" s="5"/>
      <c r="NZQ817" s="4"/>
      <c r="NZR817" s="5"/>
      <c r="NZS817" s="4"/>
      <c r="NZT817" s="5"/>
      <c r="NZU817" s="4"/>
      <c r="NZV817" s="5"/>
      <c r="NZW817" s="4"/>
      <c r="NZX817" s="5"/>
      <c r="NZY817" s="4"/>
      <c r="NZZ817" s="5"/>
      <c r="OAA817" s="4"/>
      <c r="OAB817" s="5"/>
      <c r="OAC817" s="4"/>
      <c r="OAD817" s="5"/>
      <c r="OAE817" s="4"/>
      <c r="OAF817" s="5"/>
      <c r="OAG817" s="4"/>
      <c r="OAH817" s="5"/>
      <c r="OAI817" s="4"/>
      <c r="OAJ817" s="5"/>
      <c r="OAK817" s="4"/>
      <c r="OAL817" s="5"/>
      <c r="OAM817" s="4"/>
      <c r="OAN817" s="5"/>
      <c r="OAO817" s="4"/>
      <c r="OAP817" s="5"/>
      <c r="OAQ817" s="4"/>
      <c r="OAR817" s="5"/>
      <c r="OAS817" s="4"/>
      <c r="OAT817" s="5"/>
      <c r="OAU817" s="4"/>
      <c r="OAV817" s="5"/>
      <c r="OAW817" s="4"/>
      <c r="OAX817" s="5"/>
      <c r="OAY817" s="4"/>
      <c r="OAZ817" s="5"/>
      <c r="OBA817" s="4"/>
      <c r="OBB817" s="5"/>
      <c r="OBC817" s="4"/>
      <c r="OBD817" s="5"/>
      <c r="OBE817" s="4"/>
      <c r="OBF817" s="5"/>
      <c r="OBG817" s="4"/>
      <c r="OBH817" s="5"/>
      <c r="OBI817" s="4"/>
      <c r="OBJ817" s="5"/>
      <c r="OBK817" s="4"/>
      <c r="OBL817" s="5"/>
      <c r="OBM817" s="4"/>
      <c r="OBN817" s="5"/>
      <c r="OBO817" s="4"/>
      <c r="OBP817" s="5"/>
      <c r="OBQ817" s="4"/>
      <c r="OBR817" s="5"/>
      <c r="OBS817" s="4"/>
      <c r="OBT817" s="5"/>
      <c r="OBU817" s="4"/>
      <c r="OBV817" s="5"/>
      <c r="OBW817" s="4"/>
      <c r="OBX817" s="5"/>
      <c r="OBY817" s="4"/>
      <c r="OBZ817" s="5"/>
      <c r="OCA817" s="4"/>
      <c r="OCB817" s="5"/>
      <c r="OCC817" s="4"/>
      <c r="OCD817" s="5"/>
      <c r="OCE817" s="4"/>
      <c r="OCF817" s="5"/>
      <c r="OCG817" s="4"/>
      <c r="OCH817" s="5"/>
      <c r="OCI817" s="4"/>
      <c r="OCJ817" s="5"/>
      <c r="OCK817" s="4"/>
      <c r="OCL817" s="5"/>
      <c r="OCM817" s="4"/>
      <c r="OCN817" s="5"/>
      <c r="OCO817" s="4"/>
      <c r="OCP817" s="5"/>
      <c r="OCQ817" s="4"/>
      <c r="OCR817" s="5"/>
      <c r="OCS817" s="4"/>
      <c r="OCT817" s="5"/>
      <c r="OCU817" s="4"/>
      <c r="OCV817" s="5"/>
      <c r="OCW817" s="4"/>
      <c r="OCX817" s="5"/>
      <c r="OCY817" s="4"/>
      <c r="OCZ817" s="5"/>
      <c r="ODA817" s="4"/>
      <c r="ODB817" s="5"/>
      <c r="ODC817" s="4"/>
      <c r="ODD817" s="5"/>
      <c r="ODE817" s="4"/>
      <c r="ODF817" s="5"/>
      <c r="ODG817" s="4"/>
      <c r="ODH817" s="5"/>
      <c r="ODI817" s="4"/>
      <c r="ODJ817" s="5"/>
      <c r="ODK817" s="4"/>
      <c r="ODL817" s="5"/>
      <c r="ODM817" s="4"/>
      <c r="ODN817" s="5"/>
      <c r="ODO817" s="4"/>
      <c r="ODP817" s="5"/>
      <c r="ODQ817" s="4"/>
      <c r="ODR817" s="5"/>
      <c r="ODS817" s="4"/>
      <c r="ODT817" s="5"/>
      <c r="ODU817" s="4"/>
      <c r="ODV817" s="5"/>
      <c r="ODW817" s="4"/>
      <c r="ODX817" s="5"/>
      <c r="ODY817" s="4"/>
      <c r="ODZ817" s="5"/>
      <c r="OEA817" s="4"/>
      <c r="OEB817" s="5"/>
      <c r="OEC817" s="4"/>
      <c r="OED817" s="5"/>
      <c r="OEE817" s="4"/>
      <c r="OEF817" s="5"/>
      <c r="OEG817" s="4"/>
      <c r="OEH817" s="5"/>
      <c r="OEI817" s="4"/>
      <c r="OEJ817" s="5"/>
      <c r="OEK817" s="4"/>
      <c r="OEL817" s="5"/>
      <c r="OEM817" s="4"/>
      <c r="OEN817" s="5"/>
      <c r="OEO817" s="4"/>
      <c r="OEP817" s="5"/>
      <c r="OEQ817" s="4"/>
      <c r="OER817" s="5"/>
      <c r="OES817" s="4"/>
      <c r="OET817" s="5"/>
      <c r="OEU817" s="4"/>
      <c r="OEV817" s="5"/>
      <c r="OEW817" s="4"/>
      <c r="OEX817" s="5"/>
      <c r="OEY817" s="4"/>
      <c r="OEZ817" s="5"/>
      <c r="OFA817" s="4"/>
      <c r="OFB817" s="5"/>
      <c r="OFC817" s="4"/>
      <c r="OFD817" s="5"/>
      <c r="OFE817" s="4"/>
      <c r="OFF817" s="5"/>
      <c r="OFG817" s="4"/>
      <c r="OFH817" s="5"/>
      <c r="OFI817" s="4"/>
      <c r="OFJ817" s="5"/>
      <c r="OFK817" s="4"/>
      <c r="OFL817" s="5"/>
      <c r="OFM817" s="4"/>
      <c r="OFN817" s="5"/>
      <c r="OFO817" s="4"/>
      <c r="OFP817" s="5"/>
      <c r="OFQ817" s="4"/>
      <c r="OFR817" s="5"/>
      <c r="OFS817" s="4"/>
      <c r="OFT817" s="5"/>
      <c r="OFU817" s="4"/>
      <c r="OFV817" s="5"/>
      <c r="OFW817" s="4"/>
      <c r="OFX817" s="5"/>
      <c r="OFY817" s="4"/>
      <c r="OFZ817" s="5"/>
      <c r="OGA817" s="4"/>
      <c r="OGB817" s="5"/>
      <c r="OGC817" s="4"/>
      <c r="OGD817" s="5"/>
      <c r="OGE817" s="4"/>
      <c r="OGF817" s="5"/>
      <c r="OGG817" s="4"/>
      <c r="OGH817" s="5"/>
      <c r="OGI817" s="4"/>
      <c r="OGJ817" s="5"/>
      <c r="OGK817" s="4"/>
      <c r="OGL817" s="5"/>
      <c r="OGM817" s="4"/>
      <c r="OGN817" s="5"/>
      <c r="OGO817" s="4"/>
      <c r="OGP817" s="5"/>
      <c r="OGQ817" s="4"/>
      <c r="OGR817" s="5"/>
      <c r="OGS817" s="4"/>
      <c r="OGT817" s="5"/>
      <c r="OGU817" s="4"/>
      <c r="OGV817" s="5"/>
      <c r="OGW817" s="4"/>
      <c r="OGX817" s="5"/>
      <c r="OGY817" s="4"/>
      <c r="OGZ817" s="5"/>
      <c r="OHA817" s="4"/>
      <c r="OHB817" s="5"/>
      <c r="OHC817" s="4"/>
      <c r="OHD817" s="5"/>
      <c r="OHE817" s="4"/>
      <c r="OHF817" s="5"/>
      <c r="OHG817" s="4"/>
      <c r="OHH817" s="5"/>
      <c r="OHI817" s="4"/>
      <c r="OHJ817" s="5"/>
      <c r="OHK817" s="4"/>
      <c r="OHL817" s="5"/>
      <c r="OHM817" s="4"/>
      <c r="OHN817" s="5"/>
      <c r="OHO817" s="4"/>
      <c r="OHP817" s="5"/>
      <c r="OHQ817" s="4"/>
      <c r="OHR817" s="5"/>
      <c r="OHS817" s="4"/>
      <c r="OHT817" s="5"/>
      <c r="OHU817" s="4"/>
      <c r="OHV817" s="5"/>
      <c r="OHW817" s="4"/>
      <c r="OHX817" s="5"/>
      <c r="OHY817" s="4"/>
      <c r="OHZ817" s="5"/>
      <c r="OIA817" s="4"/>
      <c r="OIB817" s="5"/>
      <c r="OIC817" s="4"/>
      <c r="OID817" s="5"/>
      <c r="OIE817" s="4"/>
      <c r="OIF817" s="5"/>
      <c r="OIG817" s="4"/>
      <c r="OIH817" s="5"/>
      <c r="OII817" s="4"/>
      <c r="OIJ817" s="5"/>
      <c r="OIK817" s="4"/>
      <c r="OIL817" s="5"/>
      <c r="OIM817" s="4"/>
      <c r="OIN817" s="5"/>
      <c r="OIO817" s="4"/>
      <c r="OIP817" s="5"/>
      <c r="OIQ817" s="4"/>
      <c r="OIR817" s="5"/>
      <c r="OIS817" s="4"/>
      <c r="OIT817" s="5"/>
      <c r="OIU817" s="4"/>
      <c r="OIV817" s="5"/>
      <c r="OIW817" s="4"/>
      <c r="OIX817" s="5"/>
      <c r="OIY817" s="4"/>
      <c r="OIZ817" s="5"/>
      <c r="OJA817" s="4"/>
      <c r="OJB817" s="5"/>
      <c r="OJC817" s="4"/>
      <c r="OJD817" s="5"/>
      <c r="OJE817" s="4"/>
      <c r="OJF817" s="5"/>
      <c r="OJG817" s="4"/>
      <c r="OJH817" s="5"/>
      <c r="OJI817" s="4"/>
      <c r="OJJ817" s="5"/>
      <c r="OJK817" s="4"/>
      <c r="OJL817" s="5"/>
      <c r="OJM817" s="4"/>
      <c r="OJN817" s="5"/>
      <c r="OJO817" s="4"/>
      <c r="OJP817" s="5"/>
      <c r="OJQ817" s="4"/>
      <c r="OJR817" s="5"/>
      <c r="OJS817" s="4"/>
      <c r="OJT817" s="5"/>
      <c r="OJU817" s="4"/>
      <c r="OJV817" s="5"/>
      <c r="OJW817" s="4"/>
      <c r="OJX817" s="5"/>
      <c r="OJY817" s="4"/>
      <c r="OJZ817" s="5"/>
      <c r="OKA817" s="4"/>
      <c r="OKB817" s="5"/>
      <c r="OKC817" s="4"/>
      <c r="OKD817" s="5"/>
      <c r="OKE817" s="4"/>
      <c r="OKF817" s="5"/>
      <c r="OKG817" s="4"/>
      <c r="OKH817" s="5"/>
      <c r="OKI817" s="4"/>
      <c r="OKJ817" s="5"/>
      <c r="OKK817" s="4"/>
      <c r="OKL817" s="5"/>
      <c r="OKM817" s="4"/>
      <c r="OKN817" s="5"/>
      <c r="OKO817" s="4"/>
      <c r="OKP817" s="5"/>
      <c r="OKQ817" s="4"/>
      <c r="OKR817" s="5"/>
      <c r="OKS817" s="4"/>
      <c r="OKT817" s="5"/>
      <c r="OKU817" s="4"/>
      <c r="OKV817" s="5"/>
      <c r="OKW817" s="4"/>
      <c r="OKX817" s="5"/>
      <c r="OKY817" s="4"/>
      <c r="OKZ817" s="5"/>
      <c r="OLA817" s="4"/>
      <c r="OLB817" s="5"/>
      <c r="OLC817" s="4"/>
      <c r="OLD817" s="5"/>
      <c r="OLE817" s="4"/>
      <c r="OLF817" s="5"/>
      <c r="OLG817" s="4"/>
      <c r="OLH817" s="5"/>
      <c r="OLI817" s="4"/>
      <c r="OLJ817" s="5"/>
      <c r="OLK817" s="4"/>
      <c r="OLL817" s="5"/>
      <c r="OLM817" s="4"/>
      <c r="OLN817" s="5"/>
      <c r="OLO817" s="4"/>
      <c r="OLP817" s="5"/>
      <c r="OLQ817" s="4"/>
      <c r="OLR817" s="5"/>
      <c r="OLS817" s="4"/>
      <c r="OLT817" s="5"/>
      <c r="OLU817" s="4"/>
      <c r="OLV817" s="5"/>
      <c r="OLW817" s="4"/>
      <c r="OLX817" s="5"/>
      <c r="OLY817" s="4"/>
      <c r="OLZ817" s="5"/>
      <c r="OMA817" s="4"/>
      <c r="OMB817" s="5"/>
      <c r="OMC817" s="4"/>
      <c r="OMD817" s="5"/>
      <c r="OME817" s="4"/>
      <c r="OMF817" s="5"/>
      <c r="OMG817" s="4"/>
      <c r="OMH817" s="5"/>
      <c r="OMI817" s="4"/>
      <c r="OMJ817" s="5"/>
      <c r="OMK817" s="4"/>
      <c r="OML817" s="5"/>
      <c r="OMM817" s="4"/>
      <c r="OMN817" s="5"/>
      <c r="OMO817" s="4"/>
      <c r="OMP817" s="5"/>
      <c r="OMQ817" s="4"/>
      <c r="OMR817" s="5"/>
      <c r="OMS817" s="4"/>
      <c r="OMT817" s="5"/>
      <c r="OMU817" s="4"/>
      <c r="OMV817" s="5"/>
      <c r="OMW817" s="4"/>
      <c r="OMX817" s="5"/>
      <c r="OMY817" s="4"/>
      <c r="OMZ817" s="5"/>
      <c r="ONA817" s="4"/>
      <c r="ONB817" s="5"/>
      <c r="ONC817" s="4"/>
      <c r="OND817" s="5"/>
      <c r="ONE817" s="4"/>
      <c r="ONF817" s="5"/>
      <c r="ONG817" s="4"/>
      <c r="ONH817" s="5"/>
      <c r="ONI817" s="4"/>
      <c r="ONJ817" s="5"/>
      <c r="ONK817" s="4"/>
      <c r="ONL817" s="5"/>
      <c r="ONM817" s="4"/>
      <c r="ONN817" s="5"/>
      <c r="ONO817" s="4"/>
      <c r="ONP817" s="5"/>
      <c r="ONQ817" s="4"/>
      <c r="ONR817" s="5"/>
      <c r="ONS817" s="4"/>
      <c r="ONT817" s="5"/>
      <c r="ONU817" s="4"/>
      <c r="ONV817" s="5"/>
      <c r="ONW817" s="4"/>
      <c r="ONX817" s="5"/>
      <c r="ONY817" s="4"/>
      <c r="ONZ817" s="5"/>
      <c r="OOA817" s="4"/>
      <c r="OOB817" s="5"/>
      <c r="OOC817" s="4"/>
      <c r="OOD817" s="5"/>
      <c r="OOE817" s="4"/>
      <c r="OOF817" s="5"/>
      <c r="OOG817" s="4"/>
      <c r="OOH817" s="5"/>
      <c r="OOI817" s="4"/>
      <c r="OOJ817" s="5"/>
      <c r="OOK817" s="4"/>
      <c r="OOL817" s="5"/>
      <c r="OOM817" s="4"/>
      <c r="OON817" s="5"/>
      <c r="OOO817" s="4"/>
      <c r="OOP817" s="5"/>
      <c r="OOQ817" s="4"/>
      <c r="OOR817" s="5"/>
      <c r="OOS817" s="4"/>
      <c r="OOT817" s="5"/>
      <c r="OOU817" s="4"/>
      <c r="OOV817" s="5"/>
      <c r="OOW817" s="4"/>
      <c r="OOX817" s="5"/>
      <c r="OOY817" s="4"/>
      <c r="OOZ817" s="5"/>
      <c r="OPA817" s="4"/>
      <c r="OPB817" s="5"/>
      <c r="OPC817" s="4"/>
      <c r="OPD817" s="5"/>
      <c r="OPE817" s="4"/>
      <c r="OPF817" s="5"/>
      <c r="OPG817" s="4"/>
      <c r="OPH817" s="5"/>
      <c r="OPI817" s="4"/>
      <c r="OPJ817" s="5"/>
      <c r="OPK817" s="4"/>
      <c r="OPL817" s="5"/>
      <c r="OPM817" s="4"/>
      <c r="OPN817" s="5"/>
      <c r="OPO817" s="4"/>
      <c r="OPP817" s="5"/>
      <c r="OPQ817" s="4"/>
      <c r="OPR817" s="5"/>
      <c r="OPS817" s="4"/>
      <c r="OPT817" s="5"/>
      <c r="OPU817" s="4"/>
      <c r="OPV817" s="5"/>
      <c r="OPW817" s="4"/>
      <c r="OPX817" s="5"/>
      <c r="OPY817" s="4"/>
      <c r="OPZ817" s="5"/>
      <c r="OQA817" s="4"/>
      <c r="OQB817" s="5"/>
      <c r="OQC817" s="4"/>
      <c r="OQD817" s="5"/>
      <c r="OQE817" s="4"/>
      <c r="OQF817" s="5"/>
      <c r="OQG817" s="4"/>
      <c r="OQH817" s="5"/>
      <c r="OQI817" s="4"/>
      <c r="OQJ817" s="5"/>
      <c r="OQK817" s="4"/>
      <c r="OQL817" s="5"/>
      <c r="OQM817" s="4"/>
      <c r="OQN817" s="5"/>
      <c r="OQO817" s="4"/>
      <c r="OQP817" s="5"/>
      <c r="OQQ817" s="4"/>
      <c r="OQR817" s="5"/>
      <c r="OQS817" s="4"/>
      <c r="OQT817" s="5"/>
      <c r="OQU817" s="4"/>
      <c r="OQV817" s="5"/>
      <c r="OQW817" s="4"/>
      <c r="OQX817" s="5"/>
      <c r="OQY817" s="4"/>
      <c r="OQZ817" s="5"/>
      <c r="ORA817" s="4"/>
      <c r="ORB817" s="5"/>
      <c r="ORC817" s="4"/>
      <c r="ORD817" s="5"/>
      <c r="ORE817" s="4"/>
      <c r="ORF817" s="5"/>
      <c r="ORG817" s="4"/>
      <c r="ORH817" s="5"/>
      <c r="ORI817" s="4"/>
      <c r="ORJ817" s="5"/>
      <c r="ORK817" s="4"/>
      <c r="ORL817" s="5"/>
      <c r="ORM817" s="4"/>
      <c r="ORN817" s="5"/>
      <c r="ORO817" s="4"/>
      <c r="ORP817" s="5"/>
      <c r="ORQ817" s="4"/>
      <c r="ORR817" s="5"/>
      <c r="ORS817" s="4"/>
      <c r="ORT817" s="5"/>
      <c r="ORU817" s="4"/>
      <c r="ORV817" s="5"/>
      <c r="ORW817" s="4"/>
      <c r="ORX817" s="5"/>
      <c r="ORY817" s="4"/>
      <c r="ORZ817" s="5"/>
      <c r="OSA817" s="4"/>
      <c r="OSB817" s="5"/>
      <c r="OSC817" s="4"/>
      <c r="OSD817" s="5"/>
      <c r="OSE817" s="4"/>
      <c r="OSF817" s="5"/>
      <c r="OSG817" s="4"/>
      <c r="OSH817" s="5"/>
      <c r="OSI817" s="4"/>
      <c r="OSJ817" s="5"/>
      <c r="OSK817" s="4"/>
      <c r="OSL817" s="5"/>
      <c r="OSM817" s="4"/>
      <c r="OSN817" s="5"/>
      <c r="OSO817" s="4"/>
      <c r="OSP817" s="5"/>
      <c r="OSQ817" s="4"/>
      <c r="OSR817" s="5"/>
      <c r="OSS817" s="4"/>
      <c r="OST817" s="5"/>
      <c r="OSU817" s="4"/>
      <c r="OSV817" s="5"/>
      <c r="OSW817" s="4"/>
      <c r="OSX817" s="5"/>
      <c r="OSY817" s="4"/>
      <c r="OSZ817" s="5"/>
      <c r="OTA817" s="4"/>
      <c r="OTB817" s="5"/>
      <c r="OTC817" s="4"/>
      <c r="OTD817" s="5"/>
      <c r="OTE817" s="4"/>
      <c r="OTF817" s="5"/>
      <c r="OTG817" s="4"/>
      <c r="OTH817" s="5"/>
      <c r="OTI817" s="4"/>
      <c r="OTJ817" s="5"/>
      <c r="OTK817" s="4"/>
      <c r="OTL817" s="5"/>
      <c r="OTM817" s="4"/>
      <c r="OTN817" s="5"/>
      <c r="OTO817" s="4"/>
      <c r="OTP817" s="5"/>
      <c r="OTQ817" s="4"/>
      <c r="OTR817" s="5"/>
      <c r="OTS817" s="4"/>
      <c r="OTT817" s="5"/>
      <c r="OTU817" s="4"/>
      <c r="OTV817" s="5"/>
      <c r="OTW817" s="4"/>
      <c r="OTX817" s="5"/>
      <c r="OTY817" s="4"/>
      <c r="OTZ817" s="5"/>
      <c r="OUA817" s="4"/>
      <c r="OUB817" s="5"/>
      <c r="OUC817" s="4"/>
      <c r="OUD817" s="5"/>
      <c r="OUE817" s="4"/>
      <c r="OUF817" s="5"/>
      <c r="OUG817" s="4"/>
      <c r="OUH817" s="5"/>
      <c r="OUI817" s="4"/>
      <c r="OUJ817" s="5"/>
      <c r="OUK817" s="4"/>
      <c r="OUL817" s="5"/>
      <c r="OUM817" s="4"/>
      <c r="OUN817" s="5"/>
      <c r="OUO817" s="4"/>
      <c r="OUP817" s="5"/>
      <c r="OUQ817" s="4"/>
      <c r="OUR817" s="5"/>
      <c r="OUS817" s="4"/>
      <c r="OUT817" s="5"/>
      <c r="OUU817" s="4"/>
      <c r="OUV817" s="5"/>
      <c r="OUW817" s="4"/>
      <c r="OUX817" s="5"/>
      <c r="OUY817" s="4"/>
      <c r="OUZ817" s="5"/>
      <c r="OVA817" s="4"/>
      <c r="OVB817" s="5"/>
      <c r="OVC817" s="4"/>
      <c r="OVD817" s="5"/>
      <c r="OVE817" s="4"/>
      <c r="OVF817" s="5"/>
      <c r="OVG817" s="4"/>
      <c r="OVH817" s="5"/>
      <c r="OVI817" s="4"/>
      <c r="OVJ817" s="5"/>
      <c r="OVK817" s="4"/>
      <c r="OVL817" s="5"/>
      <c r="OVM817" s="4"/>
      <c r="OVN817" s="5"/>
      <c r="OVO817" s="4"/>
      <c r="OVP817" s="5"/>
      <c r="OVQ817" s="4"/>
      <c r="OVR817" s="5"/>
      <c r="OVS817" s="4"/>
      <c r="OVT817" s="5"/>
      <c r="OVU817" s="4"/>
      <c r="OVV817" s="5"/>
      <c r="OVW817" s="4"/>
      <c r="OVX817" s="5"/>
      <c r="OVY817" s="4"/>
      <c r="OVZ817" s="5"/>
      <c r="OWA817" s="4"/>
      <c r="OWB817" s="5"/>
      <c r="OWC817" s="4"/>
      <c r="OWD817" s="5"/>
      <c r="OWE817" s="4"/>
      <c r="OWF817" s="5"/>
      <c r="OWG817" s="4"/>
      <c r="OWH817" s="5"/>
      <c r="OWI817" s="4"/>
      <c r="OWJ817" s="5"/>
      <c r="OWK817" s="4"/>
      <c r="OWL817" s="5"/>
      <c r="OWM817" s="4"/>
      <c r="OWN817" s="5"/>
      <c r="OWO817" s="4"/>
      <c r="OWP817" s="5"/>
      <c r="OWQ817" s="4"/>
      <c r="OWR817" s="5"/>
      <c r="OWS817" s="4"/>
      <c r="OWT817" s="5"/>
      <c r="OWU817" s="4"/>
      <c r="OWV817" s="5"/>
      <c r="OWW817" s="4"/>
      <c r="OWX817" s="5"/>
      <c r="OWY817" s="4"/>
      <c r="OWZ817" s="5"/>
      <c r="OXA817" s="4"/>
      <c r="OXB817" s="5"/>
      <c r="OXC817" s="4"/>
      <c r="OXD817" s="5"/>
      <c r="OXE817" s="4"/>
      <c r="OXF817" s="5"/>
      <c r="OXG817" s="4"/>
      <c r="OXH817" s="5"/>
      <c r="OXI817" s="4"/>
      <c r="OXJ817" s="5"/>
      <c r="OXK817" s="4"/>
      <c r="OXL817" s="5"/>
      <c r="OXM817" s="4"/>
      <c r="OXN817" s="5"/>
      <c r="OXO817" s="4"/>
      <c r="OXP817" s="5"/>
      <c r="OXQ817" s="4"/>
      <c r="OXR817" s="5"/>
      <c r="OXS817" s="4"/>
      <c r="OXT817" s="5"/>
      <c r="OXU817" s="4"/>
      <c r="OXV817" s="5"/>
      <c r="OXW817" s="4"/>
      <c r="OXX817" s="5"/>
      <c r="OXY817" s="4"/>
      <c r="OXZ817" s="5"/>
      <c r="OYA817" s="4"/>
      <c r="OYB817" s="5"/>
      <c r="OYC817" s="4"/>
      <c r="OYD817" s="5"/>
      <c r="OYE817" s="4"/>
      <c r="OYF817" s="5"/>
      <c r="OYG817" s="4"/>
      <c r="OYH817" s="5"/>
      <c r="OYI817" s="4"/>
      <c r="OYJ817" s="5"/>
      <c r="OYK817" s="4"/>
      <c r="OYL817" s="5"/>
      <c r="OYM817" s="4"/>
      <c r="OYN817" s="5"/>
      <c r="OYO817" s="4"/>
      <c r="OYP817" s="5"/>
      <c r="OYQ817" s="4"/>
      <c r="OYR817" s="5"/>
      <c r="OYS817" s="4"/>
      <c r="OYT817" s="5"/>
      <c r="OYU817" s="4"/>
      <c r="OYV817" s="5"/>
      <c r="OYW817" s="4"/>
      <c r="OYX817" s="5"/>
      <c r="OYY817" s="4"/>
      <c r="OYZ817" s="5"/>
      <c r="OZA817" s="4"/>
      <c r="OZB817" s="5"/>
      <c r="OZC817" s="4"/>
      <c r="OZD817" s="5"/>
      <c r="OZE817" s="4"/>
      <c r="OZF817" s="5"/>
      <c r="OZG817" s="4"/>
      <c r="OZH817" s="5"/>
      <c r="OZI817" s="4"/>
      <c r="OZJ817" s="5"/>
      <c r="OZK817" s="4"/>
      <c r="OZL817" s="5"/>
      <c r="OZM817" s="4"/>
      <c r="OZN817" s="5"/>
      <c r="OZO817" s="4"/>
      <c r="OZP817" s="5"/>
      <c r="OZQ817" s="4"/>
      <c r="OZR817" s="5"/>
      <c r="OZS817" s="4"/>
      <c r="OZT817" s="5"/>
      <c r="OZU817" s="4"/>
      <c r="OZV817" s="5"/>
      <c r="OZW817" s="4"/>
      <c r="OZX817" s="5"/>
      <c r="OZY817" s="4"/>
      <c r="OZZ817" s="5"/>
      <c r="PAA817" s="4"/>
      <c r="PAB817" s="5"/>
      <c r="PAC817" s="4"/>
      <c r="PAD817" s="5"/>
      <c r="PAE817" s="4"/>
      <c r="PAF817" s="5"/>
      <c r="PAG817" s="4"/>
      <c r="PAH817" s="5"/>
      <c r="PAI817" s="4"/>
      <c r="PAJ817" s="5"/>
      <c r="PAK817" s="4"/>
      <c r="PAL817" s="5"/>
      <c r="PAM817" s="4"/>
      <c r="PAN817" s="5"/>
      <c r="PAO817" s="4"/>
      <c r="PAP817" s="5"/>
      <c r="PAQ817" s="4"/>
      <c r="PAR817" s="5"/>
      <c r="PAS817" s="4"/>
      <c r="PAT817" s="5"/>
      <c r="PAU817" s="4"/>
      <c r="PAV817" s="5"/>
      <c r="PAW817" s="4"/>
      <c r="PAX817" s="5"/>
      <c r="PAY817" s="4"/>
      <c r="PAZ817" s="5"/>
      <c r="PBA817" s="4"/>
      <c r="PBB817" s="5"/>
      <c r="PBC817" s="4"/>
      <c r="PBD817" s="5"/>
      <c r="PBE817" s="4"/>
      <c r="PBF817" s="5"/>
      <c r="PBG817" s="4"/>
      <c r="PBH817" s="5"/>
      <c r="PBI817" s="4"/>
      <c r="PBJ817" s="5"/>
      <c r="PBK817" s="4"/>
      <c r="PBL817" s="5"/>
      <c r="PBM817" s="4"/>
      <c r="PBN817" s="5"/>
      <c r="PBO817" s="4"/>
      <c r="PBP817" s="5"/>
      <c r="PBQ817" s="4"/>
      <c r="PBR817" s="5"/>
      <c r="PBS817" s="4"/>
      <c r="PBT817" s="5"/>
      <c r="PBU817" s="4"/>
      <c r="PBV817" s="5"/>
      <c r="PBW817" s="4"/>
      <c r="PBX817" s="5"/>
      <c r="PBY817" s="4"/>
      <c r="PBZ817" s="5"/>
      <c r="PCA817" s="4"/>
      <c r="PCB817" s="5"/>
      <c r="PCC817" s="4"/>
      <c r="PCD817" s="5"/>
      <c r="PCE817" s="4"/>
      <c r="PCF817" s="5"/>
      <c r="PCG817" s="4"/>
      <c r="PCH817" s="5"/>
      <c r="PCI817" s="4"/>
      <c r="PCJ817" s="5"/>
      <c r="PCK817" s="4"/>
      <c r="PCL817" s="5"/>
      <c r="PCM817" s="4"/>
      <c r="PCN817" s="5"/>
      <c r="PCO817" s="4"/>
      <c r="PCP817" s="5"/>
      <c r="PCQ817" s="4"/>
      <c r="PCR817" s="5"/>
      <c r="PCS817" s="4"/>
      <c r="PCT817" s="5"/>
      <c r="PCU817" s="4"/>
      <c r="PCV817" s="5"/>
      <c r="PCW817" s="4"/>
      <c r="PCX817" s="5"/>
      <c r="PCY817" s="4"/>
      <c r="PCZ817" s="5"/>
      <c r="PDA817" s="4"/>
      <c r="PDB817" s="5"/>
      <c r="PDC817" s="4"/>
      <c r="PDD817" s="5"/>
      <c r="PDE817" s="4"/>
      <c r="PDF817" s="5"/>
      <c r="PDG817" s="4"/>
      <c r="PDH817" s="5"/>
      <c r="PDI817" s="4"/>
      <c r="PDJ817" s="5"/>
      <c r="PDK817" s="4"/>
      <c r="PDL817" s="5"/>
      <c r="PDM817" s="4"/>
      <c r="PDN817" s="5"/>
      <c r="PDO817" s="4"/>
      <c r="PDP817" s="5"/>
      <c r="PDQ817" s="4"/>
      <c r="PDR817" s="5"/>
      <c r="PDS817" s="4"/>
      <c r="PDT817" s="5"/>
      <c r="PDU817" s="4"/>
      <c r="PDV817" s="5"/>
      <c r="PDW817" s="4"/>
      <c r="PDX817" s="5"/>
      <c r="PDY817" s="4"/>
      <c r="PDZ817" s="5"/>
      <c r="PEA817" s="4"/>
      <c r="PEB817" s="5"/>
      <c r="PEC817" s="4"/>
      <c r="PED817" s="5"/>
      <c r="PEE817" s="4"/>
      <c r="PEF817" s="5"/>
      <c r="PEG817" s="4"/>
      <c r="PEH817" s="5"/>
      <c r="PEI817" s="4"/>
      <c r="PEJ817" s="5"/>
      <c r="PEK817" s="4"/>
      <c r="PEL817" s="5"/>
      <c r="PEM817" s="4"/>
      <c r="PEN817" s="5"/>
      <c r="PEO817" s="4"/>
      <c r="PEP817" s="5"/>
      <c r="PEQ817" s="4"/>
      <c r="PER817" s="5"/>
      <c r="PES817" s="4"/>
      <c r="PET817" s="5"/>
      <c r="PEU817" s="4"/>
      <c r="PEV817" s="5"/>
      <c r="PEW817" s="4"/>
      <c r="PEX817" s="5"/>
      <c r="PEY817" s="4"/>
      <c r="PEZ817" s="5"/>
      <c r="PFA817" s="4"/>
      <c r="PFB817" s="5"/>
      <c r="PFC817" s="4"/>
      <c r="PFD817" s="5"/>
      <c r="PFE817" s="4"/>
      <c r="PFF817" s="5"/>
      <c r="PFG817" s="4"/>
      <c r="PFH817" s="5"/>
      <c r="PFI817" s="4"/>
      <c r="PFJ817" s="5"/>
      <c r="PFK817" s="4"/>
      <c r="PFL817" s="5"/>
      <c r="PFM817" s="4"/>
      <c r="PFN817" s="5"/>
      <c r="PFO817" s="4"/>
      <c r="PFP817" s="5"/>
      <c r="PFQ817" s="4"/>
      <c r="PFR817" s="5"/>
      <c r="PFS817" s="4"/>
      <c r="PFT817" s="5"/>
      <c r="PFU817" s="4"/>
      <c r="PFV817" s="5"/>
      <c r="PFW817" s="4"/>
      <c r="PFX817" s="5"/>
      <c r="PFY817" s="4"/>
      <c r="PFZ817" s="5"/>
      <c r="PGA817" s="4"/>
      <c r="PGB817" s="5"/>
      <c r="PGC817" s="4"/>
      <c r="PGD817" s="5"/>
      <c r="PGE817" s="4"/>
      <c r="PGF817" s="5"/>
      <c r="PGG817" s="4"/>
      <c r="PGH817" s="5"/>
      <c r="PGI817" s="4"/>
      <c r="PGJ817" s="5"/>
      <c r="PGK817" s="4"/>
      <c r="PGL817" s="5"/>
      <c r="PGM817" s="4"/>
      <c r="PGN817" s="5"/>
      <c r="PGO817" s="4"/>
      <c r="PGP817" s="5"/>
      <c r="PGQ817" s="4"/>
      <c r="PGR817" s="5"/>
      <c r="PGS817" s="4"/>
      <c r="PGT817" s="5"/>
      <c r="PGU817" s="4"/>
      <c r="PGV817" s="5"/>
      <c r="PGW817" s="4"/>
      <c r="PGX817" s="5"/>
      <c r="PGY817" s="4"/>
      <c r="PGZ817" s="5"/>
      <c r="PHA817" s="4"/>
      <c r="PHB817" s="5"/>
      <c r="PHC817" s="4"/>
      <c r="PHD817" s="5"/>
      <c r="PHE817" s="4"/>
      <c r="PHF817" s="5"/>
      <c r="PHG817" s="4"/>
      <c r="PHH817" s="5"/>
      <c r="PHI817" s="4"/>
      <c r="PHJ817" s="5"/>
      <c r="PHK817" s="4"/>
      <c r="PHL817" s="5"/>
      <c r="PHM817" s="4"/>
      <c r="PHN817" s="5"/>
      <c r="PHO817" s="4"/>
      <c r="PHP817" s="5"/>
      <c r="PHQ817" s="4"/>
      <c r="PHR817" s="5"/>
      <c r="PHS817" s="4"/>
      <c r="PHT817" s="5"/>
      <c r="PHU817" s="4"/>
      <c r="PHV817" s="5"/>
      <c r="PHW817" s="4"/>
      <c r="PHX817" s="5"/>
      <c r="PHY817" s="4"/>
      <c r="PHZ817" s="5"/>
      <c r="PIA817" s="4"/>
      <c r="PIB817" s="5"/>
      <c r="PIC817" s="4"/>
      <c r="PID817" s="5"/>
      <c r="PIE817" s="4"/>
      <c r="PIF817" s="5"/>
      <c r="PIG817" s="4"/>
      <c r="PIH817" s="5"/>
      <c r="PII817" s="4"/>
      <c r="PIJ817" s="5"/>
      <c r="PIK817" s="4"/>
      <c r="PIL817" s="5"/>
      <c r="PIM817" s="4"/>
      <c r="PIN817" s="5"/>
      <c r="PIO817" s="4"/>
      <c r="PIP817" s="5"/>
      <c r="PIQ817" s="4"/>
      <c r="PIR817" s="5"/>
      <c r="PIS817" s="4"/>
      <c r="PIT817" s="5"/>
      <c r="PIU817" s="4"/>
      <c r="PIV817" s="5"/>
      <c r="PIW817" s="4"/>
      <c r="PIX817" s="5"/>
      <c r="PIY817" s="4"/>
      <c r="PIZ817" s="5"/>
      <c r="PJA817" s="4"/>
      <c r="PJB817" s="5"/>
      <c r="PJC817" s="4"/>
      <c r="PJD817" s="5"/>
      <c r="PJE817" s="4"/>
      <c r="PJF817" s="5"/>
      <c r="PJG817" s="4"/>
      <c r="PJH817" s="5"/>
      <c r="PJI817" s="4"/>
      <c r="PJJ817" s="5"/>
      <c r="PJK817" s="4"/>
      <c r="PJL817" s="5"/>
      <c r="PJM817" s="4"/>
      <c r="PJN817" s="5"/>
      <c r="PJO817" s="4"/>
      <c r="PJP817" s="5"/>
      <c r="PJQ817" s="4"/>
      <c r="PJR817" s="5"/>
      <c r="PJS817" s="4"/>
      <c r="PJT817" s="5"/>
      <c r="PJU817" s="4"/>
      <c r="PJV817" s="5"/>
      <c r="PJW817" s="4"/>
      <c r="PJX817" s="5"/>
      <c r="PJY817" s="4"/>
      <c r="PJZ817" s="5"/>
      <c r="PKA817" s="4"/>
      <c r="PKB817" s="5"/>
      <c r="PKC817" s="4"/>
      <c r="PKD817" s="5"/>
      <c r="PKE817" s="4"/>
      <c r="PKF817" s="5"/>
      <c r="PKG817" s="4"/>
      <c r="PKH817" s="5"/>
      <c r="PKI817" s="4"/>
      <c r="PKJ817" s="5"/>
      <c r="PKK817" s="4"/>
      <c r="PKL817" s="5"/>
      <c r="PKM817" s="4"/>
      <c r="PKN817" s="5"/>
      <c r="PKO817" s="4"/>
      <c r="PKP817" s="5"/>
      <c r="PKQ817" s="4"/>
      <c r="PKR817" s="5"/>
      <c r="PKS817" s="4"/>
      <c r="PKT817" s="5"/>
      <c r="PKU817" s="4"/>
      <c r="PKV817" s="5"/>
      <c r="PKW817" s="4"/>
      <c r="PKX817" s="5"/>
      <c r="PKY817" s="4"/>
      <c r="PKZ817" s="5"/>
      <c r="PLA817" s="4"/>
      <c r="PLB817" s="5"/>
      <c r="PLC817" s="4"/>
      <c r="PLD817" s="5"/>
      <c r="PLE817" s="4"/>
      <c r="PLF817" s="5"/>
      <c r="PLG817" s="4"/>
      <c r="PLH817" s="5"/>
      <c r="PLI817" s="4"/>
      <c r="PLJ817" s="5"/>
      <c r="PLK817" s="4"/>
      <c r="PLL817" s="5"/>
      <c r="PLM817" s="4"/>
      <c r="PLN817" s="5"/>
      <c r="PLO817" s="4"/>
      <c r="PLP817" s="5"/>
      <c r="PLQ817" s="4"/>
      <c r="PLR817" s="5"/>
      <c r="PLS817" s="4"/>
      <c r="PLT817" s="5"/>
      <c r="PLU817" s="4"/>
      <c r="PLV817" s="5"/>
      <c r="PLW817" s="4"/>
      <c r="PLX817" s="5"/>
      <c r="PLY817" s="4"/>
      <c r="PLZ817" s="5"/>
      <c r="PMA817" s="4"/>
      <c r="PMB817" s="5"/>
      <c r="PMC817" s="4"/>
      <c r="PMD817" s="5"/>
      <c r="PME817" s="4"/>
      <c r="PMF817" s="5"/>
      <c r="PMG817" s="4"/>
      <c r="PMH817" s="5"/>
      <c r="PMI817" s="4"/>
      <c r="PMJ817" s="5"/>
      <c r="PMK817" s="4"/>
      <c r="PML817" s="5"/>
      <c r="PMM817" s="4"/>
      <c r="PMN817" s="5"/>
      <c r="PMO817" s="4"/>
      <c r="PMP817" s="5"/>
      <c r="PMQ817" s="4"/>
      <c r="PMR817" s="5"/>
      <c r="PMS817" s="4"/>
      <c r="PMT817" s="5"/>
      <c r="PMU817" s="4"/>
      <c r="PMV817" s="5"/>
      <c r="PMW817" s="4"/>
      <c r="PMX817" s="5"/>
      <c r="PMY817" s="4"/>
      <c r="PMZ817" s="5"/>
      <c r="PNA817" s="4"/>
      <c r="PNB817" s="5"/>
      <c r="PNC817" s="4"/>
      <c r="PND817" s="5"/>
      <c r="PNE817" s="4"/>
      <c r="PNF817" s="5"/>
      <c r="PNG817" s="4"/>
      <c r="PNH817" s="5"/>
      <c r="PNI817" s="4"/>
      <c r="PNJ817" s="5"/>
      <c r="PNK817" s="4"/>
      <c r="PNL817" s="5"/>
      <c r="PNM817" s="4"/>
      <c r="PNN817" s="5"/>
      <c r="PNO817" s="4"/>
      <c r="PNP817" s="5"/>
      <c r="PNQ817" s="4"/>
      <c r="PNR817" s="5"/>
      <c r="PNS817" s="4"/>
      <c r="PNT817" s="5"/>
      <c r="PNU817" s="4"/>
      <c r="PNV817" s="5"/>
      <c r="PNW817" s="4"/>
      <c r="PNX817" s="5"/>
      <c r="PNY817" s="4"/>
      <c r="PNZ817" s="5"/>
      <c r="POA817" s="4"/>
      <c r="POB817" s="5"/>
      <c r="POC817" s="4"/>
      <c r="POD817" s="5"/>
      <c r="POE817" s="4"/>
      <c r="POF817" s="5"/>
      <c r="POG817" s="4"/>
      <c r="POH817" s="5"/>
      <c r="POI817" s="4"/>
      <c r="POJ817" s="5"/>
      <c r="POK817" s="4"/>
      <c r="POL817" s="5"/>
      <c r="POM817" s="4"/>
      <c r="PON817" s="5"/>
      <c r="POO817" s="4"/>
      <c r="POP817" s="5"/>
      <c r="POQ817" s="4"/>
      <c r="POR817" s="5"/>
      <c r="POS817" s="4"/>
      <c r="POT817" s="5"/>
      <c r="POU817" s="4"/>
      <c r="POV817" s="5"/>
      <c r="POW817" s="4"/>
      <c r="POX817" s="5"/>
      <c r="POY817" s="4"/>
      <c r="POZ817" s="5"/>
      <c r="PPA817" s="4"/>
      <c r="PPB817" s="5"/>
      <c r="PPC817" s="4"/>
      <c r="PPD817" s="5"/>
      <c r="PPE817" s="4"/>
      <c r="PPF817" s="5"/>
      <c r="PPG817" s="4"/>
      <c r="PPH817" s="5"/>
      <c r="PPI817" s="4"/>
      <c r="PPJ817" s="5"/>
      <c r="PPK817" s="4"/>
      <c r="PPL817" s="5"/>
      <c r="PPM817" s="4"/>
      <c r="PPN817" s="5"/>
      <c r="PPO817" s="4"/>
      <c r="PPP817" s="5"/>
      <c r="PPQ817" s="4"/>
      <c r="PPR817" s="5"/>
      <c r="PPS817" s="4"/>
      <c r="PPT817" s="5"/>
      <c r="PPU817" s="4"/>
      <c r="PPV817" s="5"/>
      <c r="PPW817" s="4"/>
      <c r="PPX817" s="5"/>
      <c r="PPY817" s="4"/>
      <c r="PPZ817" s="5"/>
      <c r="PQA817" s="4"/>
      <c r="PQB817" s="5"/>
      <c r="PQC817" s="4"/>
      <c r="PQD817" s="5"/>
      <c r="PQE817" s="4"/>
      <c r="PQF817" s="5"/>
      <c r="PQG817" s="4"/>
      <c r="PQH817" s="5"/>
      <c r="PQI817" s="4"/>
      <c r="PQJ817" s="5"/>
      <c r="PQK817" s="4"/>
      <c r="PQL817" s="5"/>
      <c r="PQM817" s="4"/>
      <c r="PQN817" s="5"/>
      <c r="PQO817" s="4"/>
      <c r="PQP817" s="5"/>
      <c r="PQQ817" s="4"/>
      <c r="PQR817" s="5"/>
      <c r="PQS817" s="4"/>
      <c r="PQT817" s="5"/>
      <c r="PQU817" s="4"/>
      <c r="PQV817" s="5"/>
      <c r="PQW817" s="4"/>
      <c r="PQX817" s="5"/>
      <c r="PQY817" s="4"/>
      <c r="PQZ817" s="5"/>
      <c r="PRA817" s="4"/>
      <c r="PRB817" s="5"/>
      <c r="PRC817" s="4"/>
      <c r="PRD817" s="5"/>
      <c r="PRE817" s="4"/>
      <c r="PRF817" s="5"/>
      <c r="PRG817" s="4"/>
      <c r="PRH817" s="5"/>
      <c r="PRI817" s="4"/>
      <c r="PRJ817" s="5"/>
      <c r="PRK817" s="4"/>
      <c r="PRL817" s="5"/>
      <c r="PRM817" s="4"/>
      <c r="PRN817" s="5"/>
      <c r="PRO817" s="4"/>
      <c r="PRP817" s="5"/>
      <c r="PRQ817" s="4"/>
      <c r="PRR817" s="5"/>
      <c r="PRS817" s="4"/>
      <c r="PRT817" s="5"/>
      <c r="PRU817" s="4"/>
      <c r="PRV817" s="5"/>
      <c r="PRW817" s="4"/>
      <c r="PRX817" s="5"/>
      <c r="PRY817" s="4"/>
      <c r="PRZ817" s="5"/>
      <c r="PSA817" s="4"/>
      <c r="PSB817" s="5"/>
      <c r="PSC817" s="4"/>
      <c r="PSD817" s="5"/>
      <c r="PSE817" s="4"/>
      <c r="PSF817" s="5"/>
      <c r="PSG817" s="4"/>
      <c r="PSH817" s="5"/>
      <c r="PSI817" s="4"/>
      <c r="PSJ817" s="5"/>
      <c r="PSK817" s="4"/>
      <c r="PSL817" s="5"/>
      <c r="PSM817" s="4"/>
      <c r="PSN817" s="5"/>
      <c r="PSO817" s="4"/>
      <c r="PSP817" s="5"/>
      <c r="PSQ817" s="4"/>
      <c r="PSR817" s="5"/>
      <c r="PSS817" s="4"/>
      <c r="PST817" s="5"/>
      <c r="PSU817" s="4"/>
      <c r="PSV817" s="5"/>
      <c r="PSW817" s="4"/>
      <c r="PSX817" s="5"/>
      <c r="PSY817" s="4"/>
      <c r="PSZ817" s="5"/>
      <c r="PTA817" s="4"/>
      <c r="PTB817" s="5"/>
      <c r="PTC817" s="4"/>
      <c r="PTD817" s="5"/>
      <c r="PTE817" s="4"/>
      <c r="PTF817" s="5"/>
      <c r="PTG817" s="4"/>
      <c r="PTH817" s="5"/>
      <c r="PTI817" s="4"/>
      <c r="PTJ817" s="5"/>
      <c r="PTK817" s="4"/>
      <c r="PTL817" s="5"/>
      <c r="PTM817" s="4"/>
      <c r="PTN817" s="5"/>
      <c r="PTO817" s="4"/>
      <c r="PTP817" s="5"/>
      <c r="PTQ817" s="4"/>
      <c r="PTR817" s="5"/>
      <c r="PTS817" s="4"/>
      <c r="PTT817" s="5"/>
      <c r="PTU817" s="4"/>
      <c r="PTV817" s="5"/>
      <c r="PTW817" s="4"/>
      <c r="PTX817" s="5"/>
      <c r="PTY817" s="4"/>
      <c r="PTZ817" s="5"/>
      <c r="PUA817" s="4"/>
      <c r="PUB817" s="5"/>
      <c r="PUC817" s="4"/>
      <c r="PUD817" s="5"/>
      <c r="PUE817" s="4"/>
      <c r="PUF817" s="5"/>
      <c r="PUG817" s="4"/>
      <c r="PUH817" s="5"/>
      <c r="PUI817" s="4"/>
      <c r="PUJ817" s="5"/>
      <c r="PUK817" s="4"/>
      <c r="PUL817" s="5"/>
      <c r="PUM817" s="4"/>
      <c r="PUN817" s="5"/>
      <c r="PUO817" s="4"/>
      <c r="PUP817" s="5"/>
      <c r="PUQ817" s="4"/>
      <c r="PUR817" s="5"/>
      <c r="PUS817" s="4"/>
      <c r="PUT817" s="5"/>
      <c r="PUU817" s="4"/>
      <c r="PUV817" s="5"/>
      <c r="PUW817" s="4"/>
      <c r="PUX817" s="5"/>
      <c r="PUY817" s="4"/>
      <c r="PUZ817" s="5"/>
      <c r="PVA817" s="4"/>
      <c r="PVB817" s="5"/>
      <c r="PVC817" s="4"/>
      <c r="PVD817" s="5"/>
      <c r="PVE817" s="4"/>
      <c r="PVF817" s="5"/>
      <c r="PVG817" s="4"/>
      <c r="PVH817" s="5"/>
      <c r="PVI817" s="4"/>
      <c r="PVJ817" s="5"/>
      <c r="PVK817" s="4"/>
      <c r="PVL817" s="5"/>
      <c r="PVM817" s="4"/>
      <c r="PVN817" s="5"/>
      <c r="PVO817" s="4"/>
      <c r="PVP817" s="5"/>
      <c r="PVQ817" s="4"/>
      <c r="PVR817" s="5"/>
      <c r="PVS817" s="4"/>
      <c r="PVT817" s="5"/>
      <c r="PVU817" s="4"/>
      <c r="PVV817" s="5"/>
      <c r="PVW817" s="4"/>
      <c r="PVX817" s="5"/>
      <c r="PVY817" s="4"/>
      <c r="PVZ817" s="5"/>
      <c r="PWA817" s="4"/>
      <c r="PWB817" s="5"/>
      <c r="PWC817" s="4"/>
      <c r="PWD817" s="5"/>
      <c r="PWE817" s="4"/>
      <c r="PWF817" s="5"/>
      <c r="PWG817" s="4"/>
      <c r="PWH817" s="5"/>
      <c r="PWI817" s="4"/>
      <c r="PWJ817" s="5"/>
      <c r="PWK817" s="4"/>
      <c r="PWL817" s="5"/>
      <c r="PWM817" s="4"/>
      <c r="PWN817" s="5"/>
      <c r="PWO817" s="4"/>
      <c r="PWP817" s="5"/>
      <c r="PWQ817" s="4"/>
      <c r="PWR817" s="5"/>
      <c r="PWS817" s="4"/>
      <c r="PWT817" s="5"/>
      <c r="PWU817" s="4"/>
      <c r="PWV817" s="5"/>
      <c r="PWW817" s="4"/>
      <c r="PWX817" s="5"/>
      <c r="PWY817" s="4"/>
      <c r="PWZ817" s="5"/>
      <c r="PXA817" s="4"/>
      <c r="PXB817" s="5"/>
      <c r="PXC817" s="4"/>
      <c r="PXD817" s="5"/>
      <c r="PXE817" s="4"/>
      <c r="PXF817" s="5"/>
      <c r="PXG817" s="4"/>
      <c r="PXH817" s="5"/>
      <c r="PXI817" s="4"/>
      <c r="PXJ817" s="5"/>
      <c r="PXK817" s="4"/>
      <c r="PXL817" s="5"/>
      <c r="PXM817" s="4"/>
      <c r="PXN817" s="5"/>
      <c r="PXO817" s="4"/>
      <c r="PXP817" s="5"/>
      <c r="PXQ817" s="4"/>
      <c r="PXR817" s="5"/>
      <c r="PXS817" s="4"/>
      <c r="PXT817" s="5"/>
      <c r="PXU817" s="4"/>
      <c r="PXV817" s="5"/>
      <c r="PXW817" s="4"/>
      <c r="PXX817" s="5"/>
      <c r="PXY817" s="4"/>
      <c r="PXZ817" s="5"/>
      <c r="PYA817" s="4"/>
      <c r="PYB817" s="5"/>
      <c r="PYC817" s="4"/>
      <c r="PYD817" s="5"/>
      <c r="PYE817" s="4"/>
      <c r="PYF817" s="5"/>
      <c r="PYG817" s="4"/>
      <c r="PYH817" s="5"/>
      <c r="PYI817" s="4"/>
      <c r="PYJ817" s="5"/>
      <c r="PYK817" s="4"/>
      <c r="PYL817" s="5"/>
      <c r="PYM817" s="4"/>
      <c r="PYN817" s="5"/>
      <c r="PYO817" s="4"/>
      <c r="PYP817" s="5"/>
      <c r="PYQ817" s="4"/>
      <c r="PYR817" s="5"/>
      <c r="PYS817" s="4"/>
      <c r="PYT817" s="5"/>
      <c r="PYU817" s="4"/>
      <c r="PYV817" s="5"/>
      <c r="PYW817" s="4"/>
      <c r="PYX817" s="5"/>
      <c r="PYY817" s="4"/>
      <c r="PYZ817" s="5"/>
      <c r="PZA817" s="4"/>
      <c r="PZB817" s="5"/>
      <c r="PZC817" s="4"/>
      <c r="PZD817" s="5"/>
      <c r="PZE817" s="4"/>
      <c r="PZF817" s="5"/>
      <c r="PZG817" s="4"/>
      <c r="PZH817" s="5"/>
      <c r="PZI817" s="4"/>
      <c r="PZJ817" s="5"/>
      <c r="PZK817" s="4"/>
      <c r="PZL817" s="5"/>
      <c r="PZM817" s="4"/>
      <c r="PZN817" s="5"/>
      <c r="PZO817" s="4"/>
      <c r="PZP817" s="5"/>
      <c r="PZQ817" s="4"/>
      <c r="PZR817" s="5"/>
      <c r="PZS817" s="4"/>
      <c r="PZT817" s="5"/>
      <c r="PZU817" s="4"/>
      <c r="PZV817" s="5"/>
      <c r="PZW817" s="4"/>
      <c r="PZX817" s="5"/>
      <c r="PZY817" s="4"/>
      <c r="PZZ817" s="5"/>
      <c r="QAA817" s="4"/>
      <c r="QAB817" s="5"/>
      <c r="QAC817" s="4"/>
      <c r="QAD817" s="5"/>
      <c r="QAE817" s="4"/>
      <c r="QAF817" s="5"/>
      <c r="QAG817" s="4"/>
      <c r="QAH817" s="5"/>
      <c r="QAI817" s="4"/>
      <c r="QAJ817" s="5"/>
      <c r="QAK817" s="4"/>
      <c r="QAL817" s="5"/>
      <c r="QAM817" s="4"/>
      <c r="QAN817" s="5"/>
      <c r="QAO817" s="4"/>
      <c r="QAP817" s="5"/>
      <c r="QAQ817" s="4"/>
      <c r="QAR817" s="5"/>
      <c r="QAS817" s="4"/>
      <c r="QAT817" s="5"/>
      <c r="QAU817" s="4"/>
      <c r="QAV817" s="5"/>
      <c r="QAW817" s="4"/>
      <c r="QAX817" s="5"/>
      <c r="QAY817" s="4"/>
      <c r="QAZ817" s="5"/>
      <c r="QBA817" s="4"/>
      <c r="QBB817" s="5"/>
      <c r="QBC817" s="4"/>
      <c r="QBD817" s="5"/>
      <c r="QBE817" s="4"/>
      <c r="QBF817" s="5"/>
      <c r="QBG817" s="4"/>
      <c r="QBH817" s="5"/>
      <c r="QBI817" s="4"/>
      <c r="QBJ817" s="5"/>
      <c r="QBK817" s="4"/>
      <c r="QBL817" s="5"/>
      <c r="QBM817" s="4"/>
      <c r="QBN817" s="5"/>
      <c r="QBO817" s="4"/>
      <c r="QBP817" s="5"/>
      <c r="QBQ817" s="4"/>
      <c r="QBR817" s="5"/>
      <c r="QBS817" s="4"/>
      <c r="QBT817" s="5"/>
      <c r="QBU817" s="4"/>
      <c r="QBV817" s="5"/>
      <c r="QBW817" s="4"/>
      <c r="QBX817" s="5"/>
      <c r="QBY817" s="4"/>
      <c r="QBZ817" s="5"/>
      <c r="QCA817" s="4"/>
      <c r="QCB817" s="5"/>
      <c r="QCC817" s="4"/>
      <c r="QCD817" s="5"/>
      <c r="QCE817" s="4"/>
      <c r="QCF817" s="5"/>
      <c r="QCG817" s="4"/>
      <c r="QCH817" s="5"/>
      <c r="QCI817" s="4"/>
      <c r="QCJ817" s="5"/>
      <c r="QCK817" s="4"/>
      <c r="QCL817" s="5"/>
      <c r="QCM817" s="4"/>
      <c r="QCN817" s="5"/>
      <c r="QCO817" s="4"/>
      <c r="QCP817" s="5"/>
      <c r="QCQ817" s="4"/>
      <c r="QCR817" s="5"/>
      <c r="QCS817" s="4"/>
      <c r="QCT817" s="5"/>
      <c r="QCU817" s="4"/>
      <c r="QCV817" s="5"/>
      <c r="QCW817" s="4"/>
      <c r="QCX817" s="5"/>
      <c r="QCY817" s="4"/>
      <c r="QCZ817" s="5"/>
      <c r="QDA817" s="4"/>
      <c r="QDB817" s="5"/>
      <c r="QDC817" s="4"/>
      <c r="QDD817" s="5"/>
      <c r="QDE817" s="4"/>
      <c r="QDF817" s="5"/>
      <c r="QDG817" s="4"/>
      <c r="QDH817" s="5"/>
      <c r="QDI817" s="4"/>
      <c r="QDJ817" s="5"/>
      <c r="QDK817" s="4"/>
      <c r="QDL817" s="5"/>
      <c r="QDM817" s="4"/>
      <c r="QDN817" s="5"/>
      <c r="QDO817" s="4"/>
      <c r="QDP817" s="5"/>
      <c r="QDQ817" s="4"/>
      <c r="QDR817" s="5"/>
      <c r="QDS817" s="4"/>
      <c r="QDT817" s="5"/>
      <c r="QDU817" s="4"/>
      <c r="QDV817" s="5"/>
      <c r="QDW817" s="4"/>
      <c r="QDX817" s="5"/>
      <c r="QDY817" s="4"/>
      <c r="QDZ817" s="5"/>
      <c r="QEA817" s="4"/>
      <c r="QEB817" s="5"/>
      <c r="QEC817" s="4"/>
      <c r="QED817" s="5"/>
      <c r="QEE817" s="4"/>
      <c r="QEF817" s="5"/>
      <c r="QEG817" s="4"/>
      <c r="QEH817" s="5"/>
      <c r="QEI817" s="4"/>
      <c r="QEJ817" s="5"/>
      <c r="QEK817" s="4"/>
      <c r="QEL817" s="5"/>
      <c r="QEM817" s="4"/>
      <c r="QEN817" s="5"/>
      <c r="QEO817" s="4"/>
      <c r="QEP817" s="5"/>
      <c r="QEQ817" s="4"/>
      <c r="QER817" s="5"/>
      <c r="QES817" s="4"/>
      <c r="QET817" s="5"/>
      <c r="QEU817" s="4"/>
      <c r="QEV817" s="5"/>
      <c r="QEW817" s="4"/>
      <c r="QEX817" s="5"/>
      <c r="QEY817" s="4"/>
      <c r="QEZ817" s="5"/>
      <c r="QFA817" s="4"/>
      <c r="QFB817" s="5"/>
      <c r="QFC817" s="4"/>
      <c r="QFD817" s="5"/>
      <c r="QFE817" s="4"/>
      <c r="QFF817" s="5"/>
      <c r="QFG817" s="4"/>
      <c r="QFH817" s="5"/>
      <c r="QFI817" s="4"/>
      <c r="QFJ817" s="5"/>
      <c r="QFK817" s="4"/>
      <c r="QFL817" s="5"/>
      <c r="QFM817" s="4"/>
      <c r="QFN817" s="5"/>
      <c r="QFO817" s="4"/>
      <c r="QFP817" s="5"/>
      <c r="QFQ817" s="4"/>
      <c r="QFR817" s="5"/>
      <c r="QFS817" s="4"/>
      <c r="QFT817" s="5"/>
      <c r="QFU817" s="4"/>
      <c r="QFV817" s="5"/>
      <c r="QFW817" s="4"/>
      <c r="QFX817" s="5"/>
      <c r="QFY817" s="4"/>
      <c r="QFZ817" s="5"/>
      <c r="QGA817" s="4"/>
      <c r="QGB817" s="5"/>
      <c r="QGC817" s="4"/>
      <c r="QGD817" s="5"/>
      <c r="QGE817" s="4"/>
      <c r="QGF817" s="5"/>
      <c r="QGG817" s="4"/>
      <c r="QGH817" s="5"/>
      <c r="QGI817" s="4"/>
      <c r="QGJ817" s="5"/>
      <c r="QGK817" s="4"/>
      <c r="QGL817" s="5"/>
      <c r="QGM817" s="4"/>
      <c r="QGN817" s="5"/>
      <c r="QGO817" s="4"/>
      <c r="QGP817" s="5"/>
      <c r="QGQ817" s="4"/>
      <c r="QGR817" s="5"/>
      <c r="QGS817" s="4"/>
      <c r="QGT817" s="5"/>
      <c r="QGU817" s="4"/>
      <c r="QGV817" s="5"/>
      <c r="QGW817" s="4"/>
      <c r="QGX817" s="5"/>
      <c r="QGY817" s="4"/>
      <c r="QGZ817" s="5"/>
      <c r="QHA817" s="4"/>
      <c r="QHB817" s="5"/>
      <c r="QHC817" s="4"/>
      <c r="QHD817" s="5"/>
      <c r="QHE817" s="4"/>
      <c r="QHF817" s="5"/>
      <c r="QHG817" s="4"/>
      <c r="QHH817" s="5"/>
      <c r="QHI817" s="4"/>
      <c r="QHJ817" s="5"/>
      <c r="QHK817" s="4"/>
      <c r="QHL817" s="5"/>
      <c r="QHM817" s="4"/>
      <c r="QHN817" s="5"/>
      <c r="QHO817" s="4"/>
      <c r="QHP817" s="5"/>
      <c r="QHQ817" s="4"/>
      <c r="QHR817" s="5"/>
      <c r="QHS817" s="4"/>
      <c r="QHT817" s="5"/>
      <c r="QHU817" s="4"/>
      <c r="QHV817" s="5"/>
      <c r="QHW817" s="4"/>
      <c r="QHX817" s="5"/>
      <c r="QHY817" s="4"/>
      <c r="QHZ817" s="5"/>
      <c r="QIA817" s="4"/>
      <c r="QIB817" s="5"/>
      <c r="QIC817" s="4"/>
      <c r="QID817" s="5"/>
      <c r="QIE817" s="4"/>
      <c r="QIF817" s="5"/>
      <c r="QIG817" s="4"/>
      <c r="QIH817" s="5"/>
      <c r="QII817" s="4"/>
      <c r="QIJ817" s="5"/>
      <c r="QIK817" s="4"/>
      <c r="QIL817" s="5"/>
      <c r="QIM817" s="4"/>
      <c r="QIN817" s="5"/>
      <c r="QIO817" s="4"/>
      <c r="QIP817" s="5"/>
      <c r="QIQ817" s="4"/>
      <c r="QIR817" s="5"/>
      <c r="QIS817" s="4"/>
      <c r="QIT817" s="5"/>
      <c r="QIU817" s="4"/>
      <c r="QIV817" s="5"/>
      <c r="QIW817" s="4"/>
      <c r="QIX817" s="5"/>
      <c r="QIY817" s="4"/>
      <c r="QIZ817" s="5"/>
      <c r="QJA817" s="4"/>
      <c r="QJB817" s="5"/>
      <c r="QJC817" s="4"/>
      <c r="QJD817" s="5"/>
      <c r="QJE817" s="4"/>
      <c r="QJF817" s="5"/>
      <c r="QJG817" s="4"/>
      <c r="QJH817" s="5"/>
      <c r="QJI817" s="4"/>
      <c r="QJJ817" s="5"/>
      <c r="QJK817" s="4"/>
      <c r="QJL817" s="5"/>
      <c r="QJM817" s="4"/>
      <c r="QJN817" s="5"/>
      <c r="QJO817" s="4"/>
      <c r="QJP817" s="5"/>
      <c r="QJQ817" s="4"/>
      <c r="QJR817" s="5"/>
      <c r="QJS817" s="4"/>
      <c r="QJT817" s="5"/>
      <c r="QJU817" s="4"/>
      <c r="QJV817" s="5"/>
      <c r="QJW817" s="4"/>
      <c r="QJX817" s="5"/>
      <c r="QJY817" s="4"/>
      <c r="QJZ817" s="5"/>
      <c r="QKA817" s="4"/>
      <c r="QKB817" s="5"/>
      <c r="QKC817" s="4"/>
      <c r="QKD817" s="5"/>
      <c r="QKE817" s="4"/>
      <c r="QKF817" s="5"/>
      <c r="QKG817" s="4"/>
      <c r="QKH817" s="5"/>
      <c r="QKI817" s="4"/>
      <c r="QKJ817" s="5"/>
      <c r="QKK817" s="4"/>
      <c r="QKL817" s="5"/>
      <c r="QKM817" s="4"/>
      <c r="QKN817" s="5"/>
      <c r="QKO817" s="4"/>
      <c r="QKP817" s="5"/>
      <c r="QKQ817" s="4"/>
      <c r="QKR817" s="5"/>
      <c r="QKS817" s="4"/>
      <c r="QKT817" s="5"/>
      <c r="QKU817" s="4"/>
      <c r="QKV817" s="5"/>
      <c r="QKW817" s="4"/>
      <c r="QKX817" s="5"/>
      <c r="QKY817" s="4"/>
      <c r="QKZ817" s="5"/>
      <c r="QLA817" s="4"/>
      <c r="QLB817" s="5"/>
      <c r="QLC817" s="4"/>
      <c r="QLD817" s="5"/>
      <c r="QLE817" s="4"/>
      <c r="QLF817" s="5"/>
      <c r="QLG817" s="4"/>
      <c r="QLH817" s="5"/>
      <c r="QLI817" s="4"/>
      <c r="QLJ817" s="5"/>
      <c r="QLK817" s="4"/>
      <c r="QLL817" s="5"/>
      <c r="QLM817" s="4"/>
      <c r="QLN817" s="5"/>
      <c r="QLO817" s="4"/>
      <c r="QLP817" s="5"/>
      <c r="QLQ817" s="4"/>
      <c r="QLR817" s="5"/>
      <c r="QLS817" s="4"/>
      <c r="QLT817" s="5"/>
      <c r="QLU817" s="4"/>
      <c r="QLV817" s="5"/>
      <c r="QLW817" s="4"/>
      <c r="QLX817" s="5"/>
      <c r="QLY817" s="4"/>
      <c r="QLZ817" s="5"/>
      <c r="QMA817" s="4"/>
      <c r="QMB817" s="5"/>
      <c r="QMC817" s="4"/>
      <c r="QMD817" s="5"/>
      <c r="QME817" s="4"/>
      <c r="QMF817" s="5"/>
      <c r="QMG817" s="4"/>
      <c r="QMH817" s="5"/>
      <c r="QMI817" s="4"/>
      <c r="QMJ817" s="5"/>
      <c r="QMK817" s="4"/>
      <c r="QML817" s="5"/>
      <c r="QMM817" s="4"/>
      <c r="QMN817" s="5"/>
      <c r="QMO817" s="4"/>
      <c r="QMP817" s="5"/>
      <c r="QMQ817" s="4"/>
      <c r="QMR817" s="5"/>
      <c r="QMS817" s="4"/>
      <c r="QMT817" s="5"/>
      <c r="QMU817" s="4"/>
      <c r="QMV817" s="5"/>
      <c r="QMW817" s="4"/>
      <c r="QMX817" s="5"/>
      <c r="QMY817" s="4"/>
      <c r="QMZ817" s="5"/>
      <c r="QNA817" s="4"/>
      <c r="QNB817" s="5"/>
      <c r="QNC817" s="4"/>
      <c r="QND817" s="5"/>
      <c r="QNE817" s="4"/>
      <c r="QNF817" s="5"/>
      <c r="QNG817" s="4"/>
      <c r="QNH817" s="5"/>
      <c r="QNI817" s="4"/>
      <c r="QNJ817" s="5"/>
      <c r="QNK817" s="4"/>
      <c r="QNL817" s="5"/>
      <c r="QNM817" s="4"/>
      <c r="QNN817" s="5"/>
      <c r="QNO817" s="4"/>
      <c r="QNP817" s="5"/>
      <c r="QNQ817" s="4"/>
      <c r="QNR817" s="5"/>
      <c r="QNS817" s="4"/>
      <c r="QNT817" s="5"/>
      <c r="QNU817" s="4"/>
      <c r="QNV817" s="5"/>
      <c r="QNW817" s="4"/>
      <c r="QNX817" s="5"/>
      <c r="QNY817" s="4"/>
      <c r="QNZ817" s="5"/>
      <c r="QOA817" s="4"/>
      <c r="QOB817" s="5"/>
      <c r="QOC817" s="4"/>
      <c r="QOD817" s="5"/>
      <c r="QOE817" s="4"/>
      <c r="QOF817" s="5"/>
      <c r="QOG817" s="4"/>
      <c r="QOH817" s="5"/>
      <c r="QOI817" s="4"/>
      <c r="QOJ817" s="5"/>
      <c r="QOK817" s="4"/>
      <c r="QOL817" s="5"/>
      <c r="QOM817" s="4"/>
      <c r="QON817" s="5"/>
      <c r="QOO817" s="4"/>
      <c r="QOP817" s="5"/>
      <c r="QOQ817" s="4"/>
      <c r="QOR817" s="5"/>
      <c r="QOS817" s="4"/>
      <c r="QOT817" s="5"/>
      <c r="QOU817" s="4"/>
      <c r="QOV817" s="5"/>
      <c r="QOW817" s="4"/>
      <c r="QOX817" s="5"/>
      <c r="QOY817" s="4"/>
      <c r="QOZ817" s="5"/>
      <c r="QPA817" s="4"/>
      <c r="QPB817" s="5"/>
      <c r="QPC817" s="4"/>
      <c r="QPD817" s="5"/>
      <c r="QPE817" s="4"/>
      <c r="QPF817" s="5"/>
      <c r="QPG817" s="4"/>
      <c r="QPH817" s="5"/>
      <c r="QPI817" s="4"/>
      <c r="QPJ817" s="5"/>
      <c r="QPK817" s="4"/>
      <c r="QPL817" s="5"/>
      <c r="QPM817" s="4"/>
      <c r="QPN817" s="5"/>
      <c r="QPO817" s="4"/>
      <c r="QPP817" s="5"/>
      <c r="QPQ817" s="4"/>
      <c r="QPR817" s="5"/>
      <c r="QPS817" s="4"/>
      <c r="QPT817" s="5"/>
      <c r="QPU817" s="4"/>
      <c r="QPV817" s="5"/>
      <c r="QPW817" s="4"/>
      <c r="QPX817" s="5"/>
      <c r="QPY817" s="4"/>
      <c r="QPZ817" s="5"/>
      <c r="QQA817" s="4"/>
      <c r="QQB817" s="5"/>
      <c r="QQC817" s="4"/>
      <c r="QQD817" s="5"/>
      <c r="QQE817" s="4"/>
      <c r="QQF817" s="5"/>
      <c r="QQG817" s="4"/>
      <c r="QQH817" s="5"/>
      <c r="QQI817" s="4"/>
      <c r="QQJ817" s="5"/>
      <c r="QQK817" s="4"/>
      <c r="QQL817" s="5"/>
      <c r="QQM817" s="4"/>
      <c r="QQN817" s="5"/>
      <c r="QQO817" s="4"/>
      <c r="QQP817" s="5"/>
      <c r="QQQ817" s="4"/>
      <c r="QQR817" s="5"/>
      <c r="QQS817" s="4"/>
      <c r="QQT817" s="5"/>
      <c r="QQU817" s="4"/>
      <c r="QQV817" s="5"/>
      <c r="QQW817" s="4"/>
      <c r="QQX817" s="5"/>
      <c r="QQY817" s="4"/>
      <c r="QQZ817" s="5"/>
      <c r="QRA817" s="4"/>
      <c r="QRB817" s="5"/>
      <c r="QRC817" s="4"/>
      <c r="QRD817" s="5"/>
      <c r="QRE817" s="4"/>
      <c r="QRF817" s="5"/>
      <c r="QRG817" s="4"/>
      <c r="QRH817" s="5"/>
      <c r="QRI817" s="4"/>
      <c r="QRJ817" s="5"/>
      <c r="QRK817" s="4"/>
      <c r="QRL817" s="5"/>
      <c r="QRM817" s="4"/>
      <c r="QRN817" s="5"/>
      <c r="QRO817" s="4"/>
      <c r="QRP817" s="5"/>
      <c r="QRQ817" s="4"/>
      <c r="QRR817" s="5"/>
      <c r="QRS817" s="4"/>
      <c r="QRT817" s="5"/>
      <c r="QRU817" s="4"/>
      <c r="QRV817" s="5"/>
      <c r="QRW817" s="4"/>
      <c r="QRX817" s="5"/>
      <c r="QRY817" s="4"/>
      <c r="QRZ817" s="5"/>
      <c r="QSA817" s="4"/>
      <c r="QSB817" s="5"/>
      <c r="QSC817" s="4"/>
      <c r="QSD817" s="5"/>
      <c r="QSE817" s="4"/>
      <c r="QSF817" s="5"/>
      <c r="QSG817" s="4"/>
      <c r="QSH817" s="5"/>
      <c r="QSI817" s="4"/>
      <c r="QSJ817" s="5"/>
      <c r="QSK817" s="4"/>
      <c r="QSL817" s="5"/>
      <c r="QSM817" s="4"/>
      <c r="QSN817" s="5"/>
      <c r="QSO817" s="4"/>
      <c r="QSP817" s="5"/>
      <c r="QSQ817" s="4"/>
      <c r="QSR817" s="5"/>
      <c r="QSS817" s="4"/>
      <c r="QST817" s="5"/>
      <c r="QSU817" s="4"/>
      <c r="QSV817" s="5"/>
      <c r="QSW817" s="4"/>
      <c r="QSX817" s="5"/>
      <c r="QSY817" s="4"/>
      <c r="QSZ817" s="5"/>
      <c r="QTA817" s="4"/>
      <c r="QTB817" s="5"/>
      <c r="QTC817" s="4"/>
      <c r="QTD817" s="5"/>
      <c r="QTE817" s="4"/>
      <c r="QTF817" s="5"/>
      <c r="QTG817" s="4"/>
      <c r="QTH817" s="5"/>
      <c r="QTI817" s="4"/>
      <c r="QTJ817" s="5"/>
      <c r="QTK817" s="4"/>
      <c r="QTL817" s="5"/>
      <c r="QTM817" s="4"/>
      <c r="QTN817" s="5"/>
      <c r="QTO817" s="4"/>
      <c r="QTP817" s="5"/>
      <c r="QTQ817" s="4"/>
      <c r="QTR817" s="5"/>
      <c r="QTS817" s="4"/>
      <c r="QTT817" s="5"/>
      <c r="QTU817" s="4"/>
      <c r="QTV817" s="5"/>
      <c r="QTW817" s="4"/>
      <c r="QTX817" s="5"/>
      <c r="QTY817" s="4"/>
      <c r="QTZ817" s="5"/>
      <c r="QUA817" s="4"/>
      <c r="QUB817" s="5"/>
      <c r="QUC817" s="4"/>
      <c r="QUD817" s="5"/>
      <c r="QUE817" s="4"/>
      <c r="QUF817" s="5"/>
      <c r="QUG817" s="4"/>
      <c r="QUH817" s="5"/>
      <c r="QUI817" s="4"/>
      <c r="QUJ817" s="5"/>
      <c r="QUK817" s="4"/>
      <c r="QUL817" s="5"/>
      <c r="QUM817" s="4"/>
      <c r="QUN817" s="5"/>
      <c r="QUO817" s="4"/>
      <c r="QUP817" s="5"/>
      <c r="QUQ817" s="4"/>
      <c r="QUR817" s="5"/>
      <c r="QUS817" s="4"/>
      <c r="QUT817" s="5"/>
      <c r="QUU817" s="4"/>
      <c r="QUV817" s="5"/>
      <c r="QUW817" s="4"/>
      <c r="QUX817" s="5"/>
      <c r="QUY817" s="4"/>
      <c r="QUZ817" s="5"/>
      <c r="QVA817" s="4"/>
      <c r="QVB817" s="5"/>
      <c r="QVC817" s="4"/>
      <c r="QVD817" s="5"/>
      <c r="QVE817" s="4"/>
      <c r="QVF817" s="5"/>
      <c r="QVG817" s="4"/>
      <c r="QVH817" s="5"/>
      <c r="QVI817" s="4"/>
      <c r="QVJ817" s="5"/>
      <c r="QVK817" s="4"/>
      <c r="QVL817" s="5"/>
      <c r="QVM817" s="4"/>
      <c r="QVN817" s="5"/>
      <c r="QVO817" s="4"/>
      <c r="QVP817" s="5"/>
      <c r="QVQ817" s="4"/>
      <c r="QVR817" s="5"/>
      <c r="QVS817" s="4"/>
      <c r="QVT817" s="5"/>
      <c r="QVU817" s="4"/>
      <c r="QVV817" s="5"/>
      <c r="QVW817" s="4"/>
      <c r="QVX817" s="5"/>
      <c r="QVY817" s="4"/>
      <c r="QVZ817" s="5"/>
      <c r="QWA817" s="4"/>
      <c r="QWB817" s="5"/>
      <c r="QWC817" s="4"/>
      <c r="QWD817" s="5"/>
      <c r="QWE817" s="4"/>
      <c r="QWF817" s="5"/>
      <c r="QWG817" s="4"/>
      <c r="QWH817" s="5"/>
      <c r="QWI817" s="4"/>
      <c r="QWJ817" s="5"/>
      <c r="QWK817" s="4"/>
      <c r="QWL817" s="5"/>
      <c r="QWM817" s="4"/>
      <c r="QWN817" s="5"/>
      <c r="QWO817" s="4"/>
      <c r="QWP817" s="5"/>
      <c r="QWQ817" s="4"/>
      <c r="QWR817" s="5"/>
      <c r="QWS817" s="4"/>
      <c r="QWT817" s="5"/>
      <c r="QWU817" s="4"/>
      <c r="QWV817" s="5"/>
      <c r="QWW817" s="4"/>
      <c r="QWX817" s="5"/>
      <c r="QWY817" s="4"/>
      <c r="QWZ817" s="5"/>
      <c r="QXA817" s="4"/>
      <c r="QXB817" s="5"/>
      <c r="QXC817" s="4"/>
      <c r="QXD817" s="5"/>
      <c r="QXE817" s="4"/>
      <c r="QXF817" s="5"/>
      <c r="QXG817" s="4"/>
      <c r="QXH817" s="5"/>
      <c r="QXI817" s="4"/>
      <c r="QXJ817" s="5"/>
      <c r="QXK817" s="4"/>
      <c r="QXL817" s="5"/>
      <c r="QXM817" s="4"/>
      <c r="QXN817" s="5"/>
      <c r="QXO817" s="4"/>
      <c r="QXP817" s="5"/>
      <c r="QXQ817" s="4"/>
      <c r="QXR817" s="5"/>
      <c r="QXS817" s="4"/>
      <c r="QXT817" s="5"/>
      <c r="QXU817" s="4"/>
      <c r="QXV817" s="5"/>
      <c r="QXW817" s="4"/>
      <c r="QXX817" s="5"/>
      <c r="QXY817" s="4"/>
      <c r="QXZ817" s="5"/>
      <c r="QYA817" s="4"/>
      <c r="QYB817" s="5"/>
      <c r="QYC817" s="4"/>
      <c r="QYD817" s="5"/>
      <c r="QYE817" s="4"/>
      <c r="QYF817" s="5"/>
      <c r="QYG817" s="4"/>
      <c r="QYH817" s="5"/>
      <c r="QYI817" s="4"/>
      <c r="QYJ817" s="5"/>
      <c r="QYK817" s="4"/>
      <c r="QYL817" s="5"/>
      <c r="QYM817" s="4"/>
      <c r="QYN817" s="5"/>
      <c r="QYO817" s="4"/>
      <c r="QYP817" s="5"/>
      <c r="QYQ817" s="4"/>
      <c r="QYR817" s="5"/>
      <c r="QYS817" s="4"/>
      <c r="QYT817" s="5"/>
      <c r="QYU817" s="4"/>
      <c r="QYV817" s="5"/>
      <c r="QYW817" s="4"/>
      <c r="QYX817" s="5"/>
      <c r="QYY817" s="4"/>
      <c r="QYZ817" s="5"/>
      <c r="QZA817" s="4"/>
      <c r="QZB817" s="5"/>
      <c r="QZC817" s="4"/>
      <c r="QZD817" s="5"/>
      <c r="QZE817" s="4"/>
      <c r="QZF817" s="5"/>
      <c r="QZG817" s="4"/>
      <c r="QZH817" s="5"/>
      <c r="QZI817" s="4"/>
      <c r="QZJ817" s="5"/>
      <c r="QZK817" s="4"/>
      <c r="QZL817" s="5"/>
      <c r="QZM817" s="4"/>
      <c r="QZN817" s="5"/>
      <c r="QZO817" s="4"/>
      <c r="QZP817" s="5"/>
      <c r="QZQ817" s="4"/>
      <c r="QZR817" s="5"/>
      <c r="QZS817" s="4"/>
      <c r="QZT817" s="5"/>
      <c r="QZU817" s="4"/>
      <c r="QZV817" s="5"/>
      <c r="QZW817" s="4"/>
      <c r="QZX817" s="5"/>
      <c r="QZY817" s="4"/>
      <c r="QZZ817" s="5"/>
      <c r="RAA817" s="4"/>
      <c r="RAB817" s="5"/>
      <c r="RAC817" s="4"/>
      <c r="RAD817" s="5"/>
      <c r="RAE817" s="4"/>
      <c r="RAF817" s="5"/>
      <c r="RAG817" s="4"/>
      <c r="RAH817" s="5"/>
      <c r="RAI817" s="4"/>
      <c r="RAJ817" s="5"/>
      <c r="RAK817" s="4"/>
      <c r="RAL817" s="5"/>
      <c r="RAM817" s="4"/>
      <c r="RAN817" s="5"/>
      <c r="RAO817" s="4"/>
      <c r="RAP817" s="5"/>
      <c r="RAQ817" s="4"/>
      <c r="RAR817" s="5"/>
      <c r="RAS817" s="4"/>
      <c r="RAT817" s="5"/>
      <c r="RAU817" s="4"/>
      <c r="RAV817" s="5"/>
      <c r="RAW817" s="4"/>
      <c r="RAX817" s="5"/>
      <c r="RAY817" s="4"/>
      <c r="RAZ817" s="5"/>
      <c r="RBA817" s="4"/>
      <c r="RBB817" s="5"/>
      <c r="RBC817" s="4"/>
      <c r="RBD817" s="5"/>
      <c r="RBE817" s="4"/>
      <c r="RBF817" s="5"/>
      <c r="RBG817" s="4"/>
      <c r="RBH817" s="5"/>
      <c r="RBI817" s="4"/>
      <c r="RBJ817" s="5"/>
      <c r="RBK817" s="4"/>
      <c r="RBL817" s="5"/>
      <c r="RBM817" s="4"/>
      <c r="RBN817" s="5"/>
      <c r="RBO817" s="4"/>
      <c r="RBP817" s="5"/>
      <c r="RBQ817" s="4"/>
      <c r="RBR817" s="5"/>
      <c r="RBS817" s="4"/>
      <c r="RBT817" s="5"/>
      <c r="RBU817" s="4"/>
      <c r="RBV817" s="5"/>
      <c r="RBW817" s="4"/>
      <c r="RBX817" s="5"/>
      <c r="RBY817" s="4"/>
      <c r="RBZ817" s="5"/>
      <c r="RCA817" s="4"/>
      <c r="RCB817" s="5"/>
      <c r="RCC817" s="4"/>
      <c r="RCD817" s="5"/>
      <c r="RCE817" s="4"/>
      <c r="RCF817" s="5"/>
      <c r="RCG817" s="4"/>
      <c r="RCH817" s="5"/>
      <c r="RCI817" s="4"/>
      <c r="RCJ817" s="5"/>
      <c r="RCK817" s="4"/>
      <c r="RCL817" s="5"/>
      <c r="RCM817" s="4"/>
      <c r="RCN817" s="5"/>
      <c r="RCO817" s="4"/>
      <c r="RCP817" s="5"/>
      <c r="RCQ817" s="4"/>
      <c r="RCR817" s="5"/>
      <c r="RCS817" s="4"/>
      <c r="RCT817" s="5"/>
      <c r="RCU817" s="4"/>
      <c r="RCV817" s="5"/>
      <c r="RCW817" s="4"/>
      <c r="RCX817" s="5"/>
      <c r="RCY817" s="4"/>
      <c r="RCZ817" s="5"/>
      <c r="RDA817" s="4"/>
      <c r="RDB817" s="5"/>
      <c r="RDC817" s="4"/>
      <c r="RDD817" s="5"/>
      <c r="RDE817" s="4"/>
      <c r="RDF817" s="5"/>
      <c r="RDG817" s="4"/>
      <c r="RDH817" s="5"/>
      <c r="RDI817" s="4"/>
      <c r="RDJ817" s="5"/>
      <c r="RDK817" s="4"/>
      <c r="RDL817" s="5"/>
      <c r="RDM817" s="4"/>
      <c r="RDN817" s="5"/>
      <c r="RDO817" s="4"/>
      <c r="RDP817" s="5"/>
      <c r="RDQ817" s="4"/>
      <c r="RDR817" s="5"/>
      <c r="RDS817" s="4"/>
      <c r="RDT817" s="5"/>
      <c r="RDU817" s="4"/>
      <c r="RDV817" s="5"/>
      <c r="RDW817" s="4"/>
      <c r="RDX817" s="5"/>
      <c r="RDY817" s="4"/>
      <c r="RDZ817" s="5"/>
      <c r="REA817" s="4"/>
      <c r="REB817" s="5"/>
      <c r="REC817" s="4"/>
      <c r="RED817" s="5"/>
      <c r="REE817" s="4"/>
      <c r="REF817" s="5"/>
      <c r="REG817" s="4"/>
      <c r="REH817" s="5"/>
      <c r="REI817" s="4"/>
      <c r="REJ817" s="5"/>
      <c r="REK817" s="4"/>
      <c r="REL817" s="5"/>
      <c r="REM817" s="4"/>
      <c r="REN817" s="5"/>
      <c r="REO817" s="4"/>
      <c r="REP817" s="5"/>
      <c r="REQ817" s="4"/>
      <c r="RER817" s="5"/>
      <c r="RES817" s="4"/>
      <c r="RET817" s="5"/>
      <c r="REU817" s="4"/>
      <c r="REV817" s="5"/>
      <c r="REW817" s="4"/>
      <c r="REX817" s="5"/>
      <c r="REY817" s="4"/>
      <c r="REZ817" s="5"/>
      <c r="RFA817" s="4"/>
      <c r="RFB817" s="5"/>
      <c r="RFC817" s="4"/>
      <c r="RFD817" s="5"/>
      <c r="RFE817" s="4"/>
      <c r="RFF817" s="5"/>
      <c r="RFG817" s="4"/>
      <c r="RFH817" s="5"/>
      <c r="RFI817" s="4"/>
      <c r="RFJ817" s="5"/>
      <c r="RFK817" s="4"/>
      <c r="RFL817" s="5"/>
      <c r="RFM817" s="4"/>
      <c r="RFN817" s="5"/>
      <c r="RFO817" s="4"/>
      <c r="RFP817" s="5"/>
      <c r="RFQ817" s="4"/>
      <c r="RFR817" s="5"/>
      <c r="RFS817" s="4"/>
      <c r="RFT817" s="5"/>
      <c r="RFU817" s="4"/>
      <c r="RFV817" s="5"/>
      <c r="RFW817" s="4"/>
      <c r="RFX817" s="5"/>
      <c r="RFY817" s="4"/>
      <c r="RFZ817" s="5"/>
      <c r="RGA817" s="4"/>
      <c r="RGB817" s="5"/>
      <c r="RGC817" s="4"/>
      <c r="RGD817" s="5"/>
      <c r="RGE817" s="4"/>
      <c r="RGF817" s="5"/>
      <c r="RGG817" s="4"/>
      <c r="RGH817" s="5"/>
      <c r="RGI817" s="4"/>
      <c r="RGJ817" s="5"/>
      <c r="RGK817" s="4"/>
      <c r="RGL817" s="5"/>
      <c r="RGM817" s="4"/>
      <c r="RGN817" s="5"/>
      <c r="RGO817" s="4"/>
      <c r="RGP817" s="5"/>
      <c r="RGQ817" s="4"/>
      <c r="RGR817" s="5"/>
      <c r="RGS817" s="4"/>
      <c r="RGT817" s="5"/>
      <c r="RGU817" s="4"/>
      <c r="RGV817" s="5"/>
      <c r="RGW817" s="4"/>
      <c r="RGX817" s="5"/>
      <c r="RGY817" s="4"/>
      <c r="RGZ817" s="5"/>
      <c r="RHA817" s="4"/>
      <c r="RHB817" s="5"/>
      <c r="RHC817" s="4"/>
      <c r="RHD817" s="5"/>
      <c r="RHE817" s="4"/>
      <c r="RHF817" s="5"/>
      <c r="RHG817" s="4"/>
      <c r="RHH817" s="5"/>
      <c r="RHI817" s="4"/>
      <c r="RHJ817" s="5"/>
      <c r="RHK817" s="4"/>
      <c r="RHL817" s="5"/>
      <c r="RHM817" s="4"/>
      <c r="RHN817" s="5"/>
      <c r="RHO817" s="4"/>
      <c r="RHP817" s="5"/>
      <c r="RHQ817" s="4"/>
      <c r="RHR817" s="5"/>
      <c r="RHS817" s="4"/>
      <c r="RHT817" s="5"/>
      <c r="RHU817" s="4"/>
      <c r="RHV817" s="5"/>
      <c r="RHW817" s="4"/>
      <c r="RHX817" s="5"/>
      <c r="RHY817" s="4"/>
      <c r="RHZ817" s="5"/>
      <c r="RIA817" s="4"/>
      <c r="RIB817" s="5"/>
      <c r="RIC817" s="4"/>
      <c r="RID817" s="5"/>
      <c r="RIE817" s="4"/>
      <c r="RIF817" s="5"/>
      <c r="RIG817" s="4"/>
      <c r="RIH817" s="5"/>
      <c r="RII817" s="4"/>
      <c r="RIJ817" s="5"/>
      <c r="RIK817" s="4"/>
      <c r="RIL817" s="5"/>
      <c r="RIM817" s="4"/>
      <c r="RIN817" s="5"/>
      <c r="RIO817" s="4"/>
      <c r="RIP817" s="5"/>
      <c r="RIQ817" s="4"/>
      <c r="RIR817" s="5"/>
      <c r="RIS817" s="4"/>
      <c r="RIT817" s="5"/>
      <c r="RIU817" s="4"/>
      <c r="RIV817" s="5"/>
      <c r="RIW817" s="4"/>
      <c r="RIX817" s="5"/>
      <c r="RIY817" s="4"/>
      <c r="RIZ817" s="5"/>
      <c r="RJA817" s="4"/>
      <c r="RJB817" s="5"/>
      <c r="RJC817" s="4"/>
      <c r="RJD817" s="5"/>
      <c r="RJE817" s="4"/>
      <c r="RJF817" s="5"/>
      <c r="RJG817" s="4"/>
      <c r="RJH817" s="5"/>
      <c r="RJI817" s="4"/>
      <c r="RJJ817" s="5"/>
      <c r="RJK817" s="4"/>
      <c r="RJL817" s="5"/>
      <c r="RJM817" s="4"/>
      <c r="RJN817" s="5"/>
      <c r="RJO817" s="4"/>
      <c r="RJP817" s="5"/>
      <c r="RJQ817" s="4"/>
      <c r="RJR817" s="5"/>
      <c r="RJS817" s="4"/>
      <c r="RJT817" s="5"/>
      <c r="RJU817" s="4"/>
      <c r="RJV817" s="5"/>
      <c r="RJW817" s="4"/>
      <c r="RJX817" s="5"/>
      <c r="RJY817" s="4"/>
      <c r="RJZ817" s="5"/>
      <c r="RKA817" s="4"/>
      <c r="RKB817" s="5"/>
      <c r="RKC817" s="4"/>
      <c r="RKD817" s="5"/>
      <c r="RKE817" s="4"/>
      <c r="RKF817" s="5"/>
      <c r="RKG817" s="4"/>
      <c r="RKH817" s="5"/>
      <c r="RKI817" s="4"/>
      <c r="RKJ817" s="5"/>
      <c r="RKK817" s="4"/>
      <c r="RKL817" s="5"/>
      <c r="RKM817" s="4"/>
      <c r="RKN817" s="5"/>
      <c r="RKO817" s="4"/>
      <c r="RKP817" s="5"/>
      <c r="RKQ817" s="4"/>
      <c r="RKR817" s="5"/>
      <c r="RKS817" s="4"/>
      <c r="RKT817" s="5"/>
      <c r="RKU817" s="4"/>
      <c r="RKV817" s="5"/>
      <c r="RKW817" s="4"/>
      <c r="RKX817" s="5"/>
      <c r="RKY817" s="4"/>
      <c r="RKZ817" s="5"/>
      <c r="RLA817" s="4"/>
      <c r="RLB817" s="5"/>
      <c r="RLC817" s="4"/>
      <c r="RLD817" s="5"/>
      <c r="RLE817" s="4"/>
      <c r="RLF817" s="5"/>
      <c r="RLG817" s="4"/>
      <c r="RLH817" s="5"/>
      <c r="RLI817" s="4"/>
      <c r="RLJ817" s="5"/>
      <c r="RLK817" s="4"/>
      <c r="RLL817" s="5"/>
      <c r="RLM817" s="4"/>
      <c r="RLN817" s="5"/>
      <c r="RLO817" s="4"/>
      <c r="RLP817" s="5"/>
      <c r="RLQ817" s="4"/>
      <c r="RLR817" s="5"/>
      <c r="RLS817" s="4"/>
      <c r="RLT817" s="5"/>
      <c r="RLU817" s="4"/>
      <c r="RLV817" s="5"/>
      <c r="RLW817" s="4"/>
      <c r="RLX817" s="5"/>
      <c r="RLY817" s="4"/>
      <c r="RLZ817" s="5"/>
      <c r="RMA817" s="4"/>
      <c r="RMB817" s="5"/>
      <c r="RMC817" s="4"/>
      <c r="RMD817" s="5"/>
      <c r="RME817" s="4"/>
      <c r="RMF817" s="5"/>
      <c r="RMG817" s="4"/>
      <c r="RMH817" s="5"/>
      <c r="RMI817" s="4"/>
      <c r="RMJ817" s="5"/>
      <c r="RMK817" s="4"/>
      <c r="RML817" s="5"/>
      <c r="RMM817" s="4"/>
      <c r="RMN817" s="5"/>
      <c r="RMO817" s="4"/>
      <c r="RMP817" s="5"/>
      <c r="RMQ817" s="4"/>
      <c r="RMR817" s="5"/>
      <c r="RMS817" s="4"/>
      <c r="RMT817" s="5"/>
      <c r="RMU817" s="4"/>
      <c r="RMV817" s="5"/>
      <c r="RMW817" s="4"/>
      <c r="RMX817" s="5"/>
      <c r="RMY817" s="4"/>
      <c r="RMZ817" s="5"/>
      <c r="RNA817" s="4"/>
      <c r="RNB817" s="5"/>
      <c r="RNC817" s="4"/>
      <c r="RND817" s="5"/>
      <c r="RNE817" s="4"/>
      <c r="RNF817" s="5"/>
      <c r="RNG817" s="4"/>
      <c r="RNH817" s="5"/>
      <c r="RNI817" s="4"/>
      <c r="RNJ817" s="5"/>
      <c r="RNK817" s="4"/>
      <c r="RNL817" s="5"/>
      <c r="RNM817" s="4"/>
      <c r="RNN817" s="5"/>
      <c r="RNO817" s="4"/>
      <c r="RNP817" s="5"/>
      <c r="RNQ817" s="4"/>
      <c r="RNR817" s="5"/>
      <c r="RNS817" s="4"/>
      <c r="RNT817" s="5"/>
      <c r="RNU817" s="4"/>
      <c r="RNV817" s="5"/>
      <c r="RNW817" s="4"/>
      <c r="RNX817" s="5"/>
      <c r="RNY817" s="4"/>
      <c r="RNZ817" s="5"/>
      <c r="ROA817" s="4"/>
      <c r="ROB817" s="5"/>
      <c r="ROC817" s="4"/>
      <c r="ROD817" s="5"/>
      <c r="ROE817" s="4"/>
      <c r="ROF817" s="5"/>
      <c r="ROG817" s="4"/>
      <c r="ROH817" s="5"/>
      <c r="ROI817" s="4"/>
      <c r="ROJ817" s="5"/>
      <c r="ROK817" s="4"/>
      <c r="ROL817" s="5"/>
      <c r="ROM817" s="4"/>
      <c r="RON817" s="5"/>
      <c r="ROO817" s="4"/>
      <c r="ROP817" s="5"/>
      <c r="ROQ817" s="4"/>
      <c r="ROR817" s="5"/>
      <c r="ROS817" s="4"/>
      <c r="ROT817" s="5"/>
      <c r="ROU817" s="4"/>
      <c r="ROV817" s="5"/>
      <c r="ROW817" s="4"/>
      <c r="ROX817" s="5"/>
      <c r="ROY817" s="4"/>
      <c r="ROZ817" s="5"/>
      <c r="RPA817" s="4"/>
      <c r="RPB817" s="5"/>
      <c r="RPC817" s="4"/>
      <c r="RPD817" s="5"/>
      <c r="RPE817" s="4"/>
      <c r="RPF817" s="5"/>
      <c r="RPG817" s="4"/>
      <c r="RPH817" s="5"/>
      <c r="RPI817" s="4"/>
      <c r="RPJ817" s="5"/>
      <c r="RPK817" s="4"/>
      <c r="RPL817" s="5"/>
      <c r="RPM817" s="4"/>
      <c r="RPN817" s="5"/>
      <c r="RPO817" s="4"/>
      <c r="RPP817" s="5"/>
      <c r="RPQ817" s="4"/>
      <c r="RPR817" s="5"/>
      <c r="RPS817" s="4"/>
      <c r="RPT817" s="5"/>
      <c r="RPU817" s="4"/>
      <c r="RPV817" s="5"/>
      <c r="RPW817" s="4"/>
      <c r="RPX817" s="5"/>
      <c r="RPY817" s="4"/>
      <c r="RPZ817" s="5"/>
      <c r="RQA817" s="4"/>
      <c r="RQB817" s="5"/>
      <c r="RQC817" s="4"/>
      <c r="RQD817" s="5"/>
      <c r="RQE817" s="4"/>
      <c r="RQF817" s="5"/>
      <c r="RQG817" s="4"/>
      <c r="RQH817" s="5"/>
      <c r="RQI817" s="4"/>
      <c r="RQJ817" s="5"/>
      <c r="RQK817" s="4"/>
      <c r="RQL817" s="5"/>
      <c r="RQM817" s="4"/>
      <c r="RQN817" s="5"/>
      <c r="RQO817" s="4"/>
      <c r="RQP817" s="5"/>
      <c r="RQQ817" s="4"/>
      <c r="RQR817" s="5"/>
      <c r="RQS817" s="4"/>
      <c r="RQT817" s="5"/>
      <c r="RQU817" s="4"/>
      <c r="RQV817" s="5"/>
      <c r="RQW817" s="4"/>
      <c r="RQX817" s="5"/>
      <c r="RQY817" s="4"/>
      <c r="RQZ817" s="5"/>
      <c r="RRA817" s="4"/>
      <c r="RRB817" s="5"/>
      <c r="RRC817" s="4"/>
      <c r="RRD817" s="5"/>
      <c r="RRE817" s="4"/>
      <c r="RRF817" s="5"/>
      <c r="RRG817" s="4"/>
      <c r="RRH817" s="5"/>
      <c r="RRI817" s="4"/>
      <c r="RRJ817" s="5"/>
      <c r="RRK817" s="4"/>
      <c r="RRL817" s="5"/>
      <c r="RRM817" s="4"/>
      <c r="RRN817" s="5"/>
      <c r="RRO817" s="4"/>
      <c r="RRP817" s="5"/>
      <c r="RRQ817" s="4"/>
      <c r="RRR817" s="5"/>
      <c r="RRS817" s="4"/>
      <c r="RRT817" s="5"/>
      <c r="RRU817" s="4"/>
      <c r="RRV817" s="5"/>
      <c r="RRW817" s="4"/>
      <c r="RRX817" s="5"/>
      <c r="RRY817" s="4"/>
      <c r="RRZ817" s="5"/>
      <c r="RSA817" s="4"/>
      <c r="RSB817" s="5"/>
      <c r="RSC817" s="4"/>
      <c r="RSD817" s="5"/>
      <c r="RSE817" s="4"/>
      <c r="RSF817" s="5"/>
      <c r="RSG817" s="4"/>
      <c r="RSH817" s="5"/>
      <c r="RSI817" s="4"/>
      <c r="RSJ817" s="5"/>
      <c r="RSK817" s="4"/>
      <c r="RSL817" s="5"/>
      <c r="RSM817" s="4"/>
      <c r="RSN817" s="5"/>
      <c r="RSO817" s="4"/>
      <c r="RSP817" s="5"/>
      <c r="RSQ817" s="4"/>
      <c r="RSR817" s="5"/>
      <c r="RSS817" s="4"/>
      <c r="RST817" s="5"/>
      <c r="RSU817" s="4"/>
      <c r="RSV817" s="5"/>
      <c r="RSW817" s="4"/>
      <c r="RSX817" s="5"/>
      <c r="RSY817" s="4"/>
      <c r="RSZ817" s="5"/>
      <c r="RTA817" s="4"/>
      <c r="RTB817" s="5"/>
      <c r="RTC817" s="4"/>
      <c r="RTD817" s="5"/>
      <c r="RTE817" s="4"/>
      <c r="RTF817" s="5"/>
      <c r="RTG817" s="4"/>
      <c r="RTH817" s="5"/>
      <c r="RTI817" s="4"/>
      <c r="RTJ817" s="5"/>
      <c r="RTK817" s="4"/>
      <c r="RTL817" s="5"/>
      <c r="RTM817" s="4"/>
      <c r="RTN817" s="5"/>
      <c r="RTO817" s="4"/>
      <c r="RTP817" s="5"/>
      <c r="RTQ817" s="4"/>
      <c r="RTR817" s="5"/>
      <c r="RTS817" s="4"/>
      <c r="RTT817" s="5"/>
      <c r="RTU817" s="4"/>
      <c r="RTV817" s="5"/>
      <c r="RTW817" s="4"/>
      <c r="RTX817" s="5"/>
      <c r="RTY817" s="4"/>
      <c r="RTZ817" s="5"/>
      <c r="RUA817" s="4"/>
      <c r="RUB817" s="5"/>
      <c r="RUC817" s="4"/>
      <c r="RUD817" s="5"/>
      <c r="RUE817" s="4"/>
      <c r="RUF817" s="5"/>
      <c r="RUG817" s="4"/>
      <c r="RUH817" s="5"/>
      <c r="RUI817" s="4"/>
      <c r="RUJ817" s="5"/>
      <c r="RUK817" s="4"/>
      <c r="RUL817" s="5"/>
      <c r="RUM817" s="4"/>
      <c r="RUN817" s="5"/>
      <c r="RUO817" s="4"/>
      <c r="RUP817" s="5"/>
      <c r="RUQ817" s="4"/>
      <c r="RUR817" s="5"/>
      <c r="RUS817" s="4"/>
      <c r="RUT817" s="5"/>
      <c r="RUU817" s="4"/>
      <c r="RUV817" s="5"/>
      <c r="RUW817" s="4"/>
      <c r="RUX817" s="5"/>
      <c r="RUY817" s="4"/>
      <c r="RUZ817" s="5"/>
      <c r="RVA817" s="4"/>
      <c r="RVB817" s="5"/>
      <c r="RVC817" s="4"/>
      <c r="RVD817" s="5"/>
      <c r="RVE817" s="4"/>
      <c r="RVF817" s="5"/>
      <c r="RVG817" s="4"/>
      <c r="RVH817" s="5"/>
      <c r="RVI817" s="4"/>
      <c r="RVJ817" s="5"/>
      <c r="RVK817" s="4"/>
      <c r="RVL817" s="5"/>
      <c r="RVM817" s="4"/>
      <c r="RVN817" s="5"/>
      <c r="RVO817" s="4"/>
      <c r="RVP817" s="5"/>
      <c r="RVQ817" s="4"/>
      <c r="RVR817" s="5"/>
      <c r="RVS817" s="4"/>
      <c r="RVT817" s="5"/>
      <c r="RVU817" s="4"/>
      <c r="RVV817" s="5"/>
      <c r="RVW817" s="4"/>
      <c r="RVX817" s="5"/>
      <c r="RVY817" s="4"/>
      <c r="RVZ817" s="5"/>
      <c r="RWA817" s="4"/>
      <c r="RWB817" s="5"/>
      <c r="RWC817" s="4"/>
      <c r="RWD817" s="5"/>
      <c r="RWE817" s="4"/>
      <c r="RWF817" s="5"/>
      <c r="RWG817" s="4"/>
      <c r="RWH817" s="5"/>
      <c r="RWI817" s="4"/>
      <c r="RWJ817" s="5"/>
      <c r="RWK817" s="4"/>
      <c r="RWL817" s="5"/>
      <c r="RWM817" s="4"/>
      <c r="RWN817" s="5"/>
      <c r="RWO817" s="4"/>
      <c r="RWP817" s="5"/>
      <c r="RWQ817" s="4"/>
      <c r="RWR817" s="5"/>
      <c r="RWS817" s="4"/>
      <c r="RWT817" s="5"/>
      <c r="RWU817" s="4"/>
      <c r="RWV817" s="5"/>
      <c r="RWW817" s="4"/>
      <c r="RWX817" s="5"/>
      <c r="RWY817" s="4"/>
      <c r="RWZ817" s="5"/>
      <c r="RXA817" s="4"/>
      <c r="RXB817" s="5"/>
      <c r="RXC817" s="4"/>
      <c r="RXD817" s="5"/>
      <c r="RXE817" s="4"/>
      <c r="RXF817" s="5"/>
      <c r="RXG817" s="4"/>
      <c r="RXH817" s="5"/>
      <c r="RXI817" s="4"/>
      <c r="RXJ817" s="5"/>
      <c r="RXK817" s="4"/>
      <c r="RXL817" s="5"/>
      <c r="RXM817" s="4"/>
      <c r="RXN817" s="5"/>
      <c r="RXO817" s="4"/>
      <c r="RXP817" s="5"/>
      <c r="RXQ817" s="4"/>
      <c r="RXR817" s="5"/>
      <c r="RXS817" s="4"/>
      <c r="RXT817" s="5"/>
      <c r="RXU817" s="4"/>
      <c r="RXV817" s="5"/>
      <c r="RXW817" s="4"/>
      <c r="RXX817" s="5"/>
      <c r="RXY817" s="4"/>
      <c r="RXZ817" s="5"/>
      <c r="RYA817" s="4"/>
      <c r="RYB817" s="5"/>
      <c r="RYC817" s="4"/>
      <c r="RYD817" s="5"/>
      <c r="RYE817" s="4"/>
      <c r="RYF817" s="5"/>
      <c r="RYG817" s="4"/>
      <c r="RYH817" s="5"/>
      <c r="RYI817" s="4"/>
      <c r="RYJ817" s="5"/>
      <c r="RYK817" s="4"/>
      <c r="RYL817" s="5"/>
      <c r="RYM817" s="4"/>
      <c r="RYN817" s="5"/>
      <c r="RYO817" s="4"/>
      <c r="RYP817" s="5"/>
      <c r="RYQ817" s="4"/>
      <c r="RYR817" s="5"/>
      <c r="RYS817" s="4"/>
      <c r="RYT817" s="5"/>
      <c r="RYU817" s="4"/>
      <c r="RYV817" s="5"/>
      <c r="RYW817" s="4"/>
      <c r="RYX817" s="5"/>
      <c r="RYY817" s="4"/>
      <c r="RYZ817" s="5"/>
      <c r="RZA817" s="4"/>
      <c r="RZB817" s="5"/>
      <c r="RZC817" s="4"/>
      <c r="RZD817" s="5"/>
      <c r="RZE817" s="4"/>
      <c r="RZF817" s="5"/>
      <c r="RZG817" s="4"/>
      <c r="RZH817" s="5"/>
      <c r="RZI817" s="4"/>
      <c r="RZJ817" s="5"/>
      <c r="RZK817" s="4"/>
      <c r="RZL817" s="5"/>
      <c r="RZM817" s="4"/>
      <c r="RZN817" s="5"/>
      <c r="RZO817" s="4"/>
      <c r="RZP817" s="5"/>
      <c r="RZQ817" s="4"/>
      <c r="RZR817" s="5"/>
      <c r="RZS817" s="4"/>
      <c r="RZT817" s="5"/>
      <c r="RZU817" s="4"/>
      <c r="RZV817" s="5"/>
      <c r="RZW817" s="4"/>
      <c r="RZX817" s="5"/>
      <c r="RZY817" s="4"/>
      <c r="RZZ817" s="5"/>
      <c r="SAA817" s="4"/>
      <c r="SAB817" s="5"/>
      <c r="SAC817" s="4"/>
      <c r="SAD817" s="5"/>
      <c r="SAE817" s="4"/>
      <c r="SAF817" s="5"/>
      <c r="SAG817" s="4"/>
      <c r="SAH817" s="5"/>
      <c r="SAI817" s="4"/>
      <c r="SAJ817" s="5"/>
      <c r="SAK817" s="4"/>
      <c r="SAL817" s="5"/>
      <c r="SAM817" s="4"/>
      <c r="SAN817" s="5"/>
      <c r="SAO817" s="4"/>
      <c r="SAP817" s="5"/>
      <c r="SAQ817" s="4"/>
      <c r="SAR817" s="5"/>
      <c r="SAS817" s="4"/>
      <c r="SAT817" s="5"/>
      <c r="SAU817" s="4"/>
      <c r="SAV817" s="5"/>
      <c r="SAW817" s="4"/>
      <c r="SAX817" s="5"/>
      <c r="SAY817" s="4"/>
      <c r="SAZ817" s="5"/>
      <c r="SBA817" s="4"/>
      <c r="SBB817" s="5"/>
      <c r="SBC817" s="4"/>
      <c r="SBD817" s="5"/>
      <c r="SBE817" s="4"/>
      <c r="SBF817" s="5"/>
      <c r="SBG817" s="4"/>
      <c r="SBH817" s="5"/>
      <c r="SBI817" s="4"/>
      <c r="SBJ817" s="5"/>
      <c r="SBK817" s="4"/>
      <c r="SBL817" s="5"/>
      <c r="SBM817" s="4"/>
      <c r="SBN817" s="5"/>
      <c r="SBO817" s="4"/>
      <c r="SBP817" s="5"/>
      <c r="SBQ817" s="4"/>
      <c r="SBR817" s="5"/>
      <c r="SBS817" s="4"/>
      <c r="SBT817" s="5"/>
      <c r="SBU817" s="4"/>
      <c r="SBV817" s="5"/>
      <c r="SBW817" s="4"/>
      <c r="SBX817" s="5"/>
      <c r="SBY817" s="4"/>
      <c r="SBZ817" s="5"/>
      <c r="SCA817" s="4"/>
      <c r="SCB817" s="5"/>
      <c r="SCC817" s="4"/>
      <c r="SCD817" s="5"/>
      <c r="SCE817" s="4"/>
      <c r="SCF817" s="5"/>
      <c r="SCG817" s="4"/>
      <c r="SCH817" s="5"/>
      <c r="SCI817" s="4"/>
      <c r="SCJ817" s="5"/>
      <c r="SCK817" s="4"/>
      <c r="SCL817" s="5"/>
      <c r="SCM817" s="4"/>
      <c r="SCN817" s="5"/>
      <c r="SCO817" s="4"/>
      <c r="SCP817" s="5"/>
      <c r="SCQ817" s="4"/>
      <c r="SCR817" s="5"/>
      <c r="SCS817" s="4"/>
      <c r="SCT817" s="5"/>
      <c r="SCU817" s="4"/>
      <c r="SCV817" s="5"/>
      <c r="SCW817" s="4"/>
      <c r="SCX817" s="5"/>
      <c r="SCY817" s="4"/>
      <c r="SCZ817" s="5"/>
      <c r="SDA817" s="4"/>
      <c r="SDB817" s="5"/>
      <c r="SDC817" s="4"/>
      <c r="SDD817" s="5"/>
      <c r="SDE817" s="4"/>
      <c r="SDF817" s="5"/>
      <c r="SDG817" s="4"/>
      <c r="SDH817" s="5"/>
      <c r="SDI817" s="4"/>
      <c r="SDJ817" s="5"/>
      <c r="SDK817" s="4"/>
      <c r="SDL817" s="5"/>
      <c r="SDM817" s="4"/>
      <c r="SDN817" s="5"/>
      <c r="SDO817" s="4"/>
      <c r="SDP817" s="5"/>
      <c r="SDQ817" s="4"/>
      <c r="SDR817" s="5"/>
      <c r="SDS817" s="4"/>
      <c r="SDT817" s="5"/>
      <c r="SDU817" s="4"/>
      <c r="SDV817" s="5"/>
      <c r="SDW817" s="4"/>
      <c r="SDX817" s="5"/>
      <c r="SDY817" s="4"/>
      <c r="SDZ817" s="5"/>
      <c r="SEA817" s="4"/>
      <c r="SEB817" s="5"/>
      <c r="SEC817" s="4"/>
      <c r="SED817" s="5"/>
      <c r="SEE817" s="4"/>
      <c r="SEF817" s="5"/>
      <c r="SEG817" s="4"/>
      <c r="SEH817" s="5"/>
      <c r="SEI817" s="4"/>
      <c r="SEJ817" s="5"/>
      <c r="SEK817" s="4"/>
      <c r="SEL817" s="5"/>
      <c r="SEM817" s="4"/>
      <c r="SEN817" s="5"/>
      <c r="SEO817" s="4"/>
      <c r="SEP817" s="5"/>
      <c r="SEQ817" s="4"/>
      <c r="SER817" s="5"/>
      <c r="SES817" s="4"/>
      <c r="SET817" s="5"/>
      <c r="SEU817" s="4"/>
      <c r="SEV817" s="5"/>
      <c r="SEW817" s="4"/>
      <c r="SEX817" s="5"/>
      <c r="SEY817" s="4"/>
      <c r="SEZ817" s="5"/>
      <c r="SFA817" s="4"/>
      <c r="SFB817" s="5"/>
      <c r="SFC817" s="4"/>
      <c r="SFD817" s="5"/>
      <c r="SFE817" s="4"/>
      <c r="SFF817" s="5"/>
      <c r="SFG817" s="4"/>
      <c r="SFH817" s="5"/>
      <c r="SFI817" s="4"/>
      <c r="SFJ817" s="5"/>
      <c r="SFK817" s="4"/>
      <c r="SFL817" s="5"/>
      <c r="SFM817" s="4"/>
      <c r="SFN817" s="5"/>
      <c r="SFO817" s="4"/>
      <c r="SFP817" s="5"/>
      <c r="SFQ817" s="4"/>
      <c r="SFR817" s="5"/>
      <c r="SFS817" s="4"/>
      <c r="SFT817" s="5"/>
      <c r="SFU817" s="4"/>
      <c r="SFV817" s="5"/>
      <c r="SFW817" s="4"/>
      <c r="SFX817" s="5"/>
      <c r="SFY817" s="4"/>
      <c r="SFZ817" s="5"/>
      <c r="SGA817" s="4"/>
      <c r="SGB817" s="5"/>
      <c r="SGC817" s="4"/>
      <c r="SGD817" s="5"/>
      <c r="SGE817" s="4"/>
      <c r="SGF817" s="5"/>
      <c r="SGG817" s="4"/>
      <c r="SGH817" s="5"/>
      <c r="SGI817" s="4"/>
      <c r="SGJ817" s="5"/>
      <c r="SGK817" s="4"/>
      <c r="SGL817" s="5"/>
      <c r="SGM817" s="4"/>
      <c r="SGN817" s="5"/>
      <c r="SGO817" s="4"/>
      <c r="SGP817" s="5"/>
      <c r="SGQ817" s="4"/>
      <c r="SGR817" s="5"/>
      <c r="SGS817" s="4"/>
      <c r="SGT817" s="5"/>
      <c r="SGU817" s="4"/>
      <c r="SGV817" s="5"/>
      <c r="SGW817" s="4"/>
      <c r="SGX817" s="5"/>
      <c r="SGY817" s="4"/>
      <c r="SGZ817" s="5"/>
      <c r="SHA817" s="4"/>
      <c r="SHB817" s="5"/>
      <c r="SHC817" s="4"/>
      <c r="SHD817" s="5"/>
      <c r="SHE817" s="4"/>
      <c r="SHF817" s="5"/>
      <c r="SHG817" s="4"/>
      <c r="SHH817" s="5"/>
      <c r="SHI817" s="4"/>
      <c r="SHJ817" s="5"/>
      <c r="SHK817" s="4"/>
      <c r="SHL817" s="5"/>
      <c r="SHM817" s="4"/>
      <c r="SHN817" s="5"/>
      <c r="SHO817" s="4"/>
      <c r="SHP817" s="5"/>
      <c r="SHQ817" s="4"/>
      <c r="SHR817" s="5"/>
      <c r="SHS817" s="4"/>
      <c r="SHT817" s="5"/>
      <c r="SHU817" s="4"/>
      <c r="SHV817" s="5"/>
      <c r="SHW817" s="4"/>
      <c r="SHX817" s="5"/>
      <c r="SHY817" s="4"/>
      <c r="SHZ817" s="5"/>
      <c r="SIA817" s="4"/>
      <c r="SIB817" s="5"/>
      <c r="SIC817" s="4"/>
      <c r="SID817" s="5"/>
      <c r="SIE817" s="4"/>
      <c r="SIF817" s="5"/>
      <c r="SIG817" s="4"/>
      <c r="SIH817" s="5"/>
      <c r="SII817" s="4"/>
      <c r="SIJ817" s="5"/>
      <c r="SIK817" s="4"/>
      <c r="SIL817" s="5"/>
      <c r="SIM817" s="4"/>
      <c r="SIN817" s="5"/>
      <c r="SIO817" s="4"/>
      <c r="SIP817" s="5"/>
      <c r="SIQ817" s="4"/>
      <c r="SIR817" s="5"/>
      <c r="SIS817" s="4"/>
      <c r="SIT817" s="5"/>
      <c r="SIU817" s="4"/>
      <c r="SIV817" s="5"/>
      <c r="SIW817" s="4"/>
      <c r="SIX817" s="5"/>
      <c r="SIY817" s="4"/>
      <c r="SIZ817" s="5"/>
      <c r="SJA817" s="4"/>
      <c r="SJB817" s="5"/>
      <c r="SJC817" s="4"/>
      <c r="SJD817" s="5"/>
      <c r="SJE817" s="4"/>
      <c r="SJF817" s="5"/>
      <c r="SJG817" s="4"/>
      <c r="SJH817" s="5"/>
      <c r="SJI817" s="4"/>
      <c r="SJJ817" s="5"/>
      <c r="SJK817" s="4"/>
      <c r="SJL817" s="5"/>
      <c r="SJM817" s="4"/>
      <c r="SJN817" s="5"/>
      <c r="SJO817" s="4"/>
      <c r="SJP817" s="5"/>
      <c r="SJQ817" s="4"/>
      <c r="SJR817" s="5"/>
      <c r="SJS817" s="4"/>
      <c r="SJT817" s="5"/>
      <c r="SJU817" s="4"/>
      <c r="SJV817" s="5"/>
      <c r="SJW817" s="4"/>
      <c r="SJX817" s="5"/>
      <c r="SJY817" s="4"/>
      <c r="SJZ817" s="5"/>
      <c r="SKA817" s="4"/>
      <c r="SKB817" s="5"/>
      <c r="SKC817" s="4"/>
      <c r="SKD817" s="5"/>
      <c r="SKE817" s="4"/>
      <c r="SKF817" s="5"/>
      <c r="SKG817" s="4"/>
      <c r="SKH817" s="5"/>
      <c r="SKI817" s="4"/>
      <c r="SKJ817" s="5"/>
      <c r="SKK817" s="4"/>
      <c r="SKL817" s="5"/>
      <c r="SKM817" s="4"/>
      <c r="SKN817" s="5"/>
      <c r="SKO817" s="4"/>
      <c r="SKP817" s="5"/>
      <c r="SKQ817" s="4"/>
      <c r="SKR817" s="5"/>
      <c r="SKS817" s="4"/>
      <c r="SKT817" s="5"/>
      <c r="SKU817" s="4"/>
      <c r="SKV817" s="5"/>
      <c r="SKW817" s="4"/>
      <c r="SKX817" s="5"/>
      <c r="SKY817" s="4"/>
      <c r="SKZ817" s="5"/>
      <c r="SLA817" s="4"/>
      <c r="SLB817" s="5"/>
      <c r="SLC817" s="4"/>
      <c r="SLD817" s="5"/>
      <c r="SLE817" s="4"/>
      <c r="SLF817" s="5"/>
      <c r="SLG817" s="4"/>
      <c r="SLH817" s="5"/>
      <c r="SLI817" s="4"/>
      <c r="SLJ817" s="5"/>
      <c r="SLK817" s="4"/>
      <c r="SLL817" s="5"/>
      <c r="SLM817" s="4"/>
      <c r="SLN817" s="5"/>
      <c r="SLO817" s="4"/>
      <c r="SLP817" s="5"/>
      <c r="SLQ817" s="4"/>
      <c r="SLR817" s="5"/>
      <c r="SLS817" s="4"/>
      <c r="SLT817" s="5"/>
      <c r="SLU817" s="4"/>
      <c r="SLV817" s="5"/>
      <c r="SLW817" s="4"/>
      <c r="SLX817" s="5"/>
      <c r="SLY817" s="4"/>
      <c r="SLZ817" s="5"/>
      <c r="SMA817" s="4"/>
      <c r="SMB817" s="5"/>
      <c r="SMC817" s="4"/>
      <c r="SMD817" s="5"/>
      <c r="SME817" s="4"/>
      <c r="SMF817" s="5"/>
      <c r="SMG817" s="4"/>
      <c r="SMH817" s="5"/>
      <c r="SMI817" s="4"/>
      <c r="SMJ817" s="5"/>
      <c r="SMK817" s="4"/>
      <c r="SML817" s="5"/>
      <c r="SMM817" s="4"/>
      <c r="SMN817" s="5"/>
      <c r="SMO817" s="4"/>
      <c r="SMP817" s="5"/>
      <c r="SMQ817" s="4"/>
      <c r="SMR817" s="5"/>
      <c r="SMS817" s="4"/>
      <c r="SMT817" s="5"/>
      <c r="SMU817" s="4"/>
      <c r="SMV817" s="5"/>
      <c r="SMW817" s="4"/>
      <c r="SMX817" s="5"/>
      <c r="SMY817" s="4"/>
      <c r="SMZ817" s="5"/>
      <c r="SNA817" s="4"/>
      <c r="SNB817" s="5"/>
      <c r="SNC817" s="4"/>
      <c r="SND817" s="5"/>
      <c r="SNE817" s="4"/>
      <c r="SNF817" s="5"/>
      <c r="SNG817" s="4"/>
      <c r="SNH817" s="5"/>
      <c r="SNI817" s="4"/>
      <c r="SNJ817" s="5"/>
      <c r="SNK817" s="4"/>
      <c r="SNL817" s="5"/>
      <c r="SNM817" s="4"/>
      <c r="SNN817" s="5"/>
      <c r="SNO817" s="4"/>
      <c r="SNP817" s="5"/>
      <c r="SNQ817" s="4"/>
      <c r="SNR817" s="5"/>
      <c r="SNS817" s="4"/>
      <c r="SNT817" s="5"/>
      <c r="SNU817" s="4"/>
      <c r="SNV817" s="5"/>
      <c r="SNW817" s="4"/>
      <c r="SNX817" s="5"/>
      <c r="SNY817" s="4"/>
      <c r="SNZ817" s="5"/>
      <c r="SOA817" s="4"/>
      <c r="SOB817" s="5"/>
      <c r="SOC817" s="4"/>
      <c r="SOD817" s="5"/>
      <c r="SOE817" s="4"/>
      <c r="SOF817" s="5"/>
      <c r="SOG817" s="4"/>
      <c r="SOH817" s="5"/>
      <c r="SOI817" s="4"/>
      <c r="SOJ817" s="5"/>
      <c r="SOK817" s="4"/>
      <c r="SOL817" s="5"/>
      <c r="SOM817" s="4"/>
      <c r="SON817" s="5"/>
      <c r="SOO817" s="4"/>
      <c r="SOP817" s="5"/>
      <c r="SOQ817" s="4"/>
      <c r="SOR817" s="5"/>
      <c r="SOS817" s="4"/>
      <c r="SOT817" s="5"/>
      <c r="SOU817" s="4"/>
      <c r="SOV817" s="5"/>
      <c r="SOW817" s="4"/>
      <c r="SOX817" s="5"/>
      <c r="SOY817" s="4"/>
      <c r="SOZ817" s="5"/>
      <c r="SPA817" s="4"/>
      <c r="SPB817" s="5"/>
      <c r="SPC817" s="4"/>
      <c r="SPD817" s="5"/>
      <c r="SPE817" s="4"/>
      <c r="SPF817" s="5"/>
      <c r="SPG817" s="4"/>
      <c r="SPH817" s="5"/>
      <c r="SPI817" s="4"/>
      <c r="SPJ817" s="5"/>
      <c r="SPK817" s="4"/>
      <c r="SPL817" s="5"/>
      <c r="SPM817" s="4"/>
      <c r="SPN817" s="5"/>
      <c r="SPO817" s="4"/>
      <c r="SPP817" s="5"/>
      <c r="SPQ817" s="4"/>
      <c r="SPR817" s="5"/>
      <c r="SPS817" s="4"/>
      <c r="SPT817" s="5"/>
      <c r="SPU817" s="4"/>
      <c r="SPV817" s="5"/>
      <c r="SPW817" s="4"/>
      <c r="SPX817" s="5"/>
      <c r="SPY817" s="4"/>
      <c r="SPZ817" s="5"/>
      <c r="SQA817" s="4"/>
      <c r="SQB817" s="5"/>
      <c r="SQC817" s="4"/>
      <c r="SQD817" s="5"/>
      <c r="SQE817" s="4"/>
      <c r="SQF817" s="5"/>
      <c r="SQG817" s="4"/>
      <c r="SQH817" s="5"/>
      <c r="SQI817" s="4"/>
      <c r="SQJ817" s="5"/>
      <c r="SQK817" s="4"/>
      <c r="SQL817" s="5"/>
      <c r="SQM817" s="4"/>
      <c r="SQN817" s="5"/>
      <c r="SQO817" s="4"/>
      <c r="SQP817" s="5"/>
      <c r="SQQ817" s="4"/>
      <c r="SQR817" s="5"/>
      <c r="SQS817" s="4"/>
      <c r="SQT817" s="5"/>
      <c r="SQU817" s="4"/>
      <c r="SQV817" s="5"/>
      <c r="SQW817" s="4"/>
      <c r="SQX817" s="5"/>
      <c r="SQY817" s="4"/>
      <c r="SQZ817" s="5"/>
      <c r="SRA817" s="4"/>
      <c r="SRB817" s="5"/>
      <c r="SRC817" s="4"/>
      <c r="SRD817" s="5"/>
      <c r="SRE817" s="4"/>
      <c r="SRF817" s="5"/>
      <c r="SRG817" s="4"/>
      <c r="SRH817" s="5"/>
      <c r="SRI817" s="4"/>
      <c r="SRJ817" s="5"/>
      <c r="SRK817" s="4"/>
      <c r="SRL817" s="5"/>
      <c r="SRM817" s="4"/>
      <c r="SRN817" s="5"/>
      <c r="SRO817" s="4"/>
      <c r="SRP817" s="5"/>
      <c r="SRQ817" s="4"/>
      <c r="SRR817" s="5"/>
      <c r="SRS817" s="4"/>
      <c r="SRT817" s="5"/>
      <c r="SRU817" s="4"/>
      <c r="SRV817" s="5"/>
      <c r="SRW817" s="4"/>
      <c r="SRX817" s="5"/>
      <c r="SRY817" s="4"/>
      <c r="SRZ817" s="5"/>
      <c r="SSA817" s="4"/>
      <c r="SSB817" s="5"/>
      <c r="SSC817" s="4"/>
      <c r="SSD817" s="5"/>
      <c r="SSE817" s="4"/>
      <c r="SSF817" s="5"/>
      <c r="SSG817" s="4"/>
      <c r="SSH817" s="5"/>
      <c r="SSI817" s="4"/>
      <c r="SSJ817" s="5"/>
      <c r="SSK817" s="4"/>
      <c r="SSL817" s="5"/>
      <c r="SSM817" s="4"/>
      <c r="SSN817" s="5"/>
      <c r="SSO817" s="4"/>
      <c r="SSP817" s="5"/>
      <c r="SSQ817" s="4"/>
      <c r="SSR817" s="5"/>
      <c r="SSS817" s="4"/>
      <c r="SST817" s="5"/>
      <c r="SSU817" s="4"/>
      <c r="SSV817" s="5"/>
      <c r="SSW817" s="4"/>
      <c r="SSX817" s="5"/>
      <c r="SSY817" s="4"/>
      <c r="SSZ817" s="5"/>
      <c r="STA817" s="4"/>
      <c r="STB817" s="5"/>
      <c r="STC817" s="4"/>
      <c r="STD817" s="5"/>
      <c r="STE817" s="4"/>
      <c r="STF817" s="5"/>
      <c r="STG817" s="4"/>
      <c r="STH817" s="5"/>
      <c r="STI817" s="4"/>
      <c r="STJ817" s="5"/>
      <c r="STK817" s="4"/>
      <c r="STL817" s="5"/>
      <c r="STM817" s="4"/>
      <c r="STN817" s="5"/>
      <c r="STO817" s="4"/>
      <c r="STP817" s="5"/>
      <c r="STQ817" s="4"/>
      <c r="STR817" s="5"/>
      <c r="STS817" s="4"/>
      <c r="STT817" s="5"/>
      <c r="STU817" s="4"/>
      <c r="STV817" s="5"/>
      <c r="STW817" s="4"/>
      <c r="STX817" s="5"/>
      <c r="STY817" s="4"/>
      <c r="STZ817" s="5"/>
      <c r="SUA817" s="4"/>
      <c r="SUB817" s="5"/>
      <c r="SUC817" s="4"/>
      <c r="SUD817" s="5"/>
      <c r="SUE817" s="4"/>
      <c r="SUF817" s="5"/>
      <c r="SUG817" s="4"/>
      <c r="SUH817" s="5"/>
      <c r="SUI817" s="4"/>
      <c r="SUJ817" s="5"/>
      <c r="SUK817" s="4"/>
      <c r="SUL817" s="5"/>
      <c r="SUM817" s="4"/>
      <c r="SUN817" s="5"/>
      <c r="SUO817" s="4"/>
      <c r="SUP817" s="5"/>
      <c r="SUQ817" s="4"/>
      <c r="SUR817" s="5"/>
      <c r="SUS817" s="4"/>
      <c r="SUT817" s="5"/>
      <c r="SUU817" s="4"/>
      <c r="SUV817" s="5"/>
      <c r="SUW817" s="4"/>
      <c r="SUX817" s="5"/>
      <c r="SUY817" s="4"/>
      <c r="SUZ817" s="5"/>
      <c r="SVA817" s="4"/>
      <c r="SVB817" s="5"/>
      <c r="SVC817" s="4"/>
      <c r="SVD817" s="5"/>
      <c r="SVE817" s="4"/>
      <c r="SVF817" s="5"/>
      <c r="SVG817" s="4"/>
      <c r="SVH817" s="5"/>
      <c r="SVI817" s="4"/>
      <c r="SVJ817" s="5"/>
      <c r="SVK817" s="4"/>
      <c r="SVL817" s="5"/>
      <c r="SVM817" s="4"/>
      <c r="SVN817" s="5"/>
      <c r="SVO817" s="4"/>
      <c r="SVP817" s="5"/>
      <c r="SVQ817" s="4"/>
      <c r="SVR817" s="5"/>
      <c r="SVS817" s="4"/>
      <c r="SVT817" s="5"/>
      <c r="SVU817" s="4"/>
      <c r="SVV817" s="5"/>
      <c r="SVW817" s="4"/>
      <c r="SVX817" s="5"/>
      <c r="SVY817" s="4"/>
      <c r="SVZ817" s="5"/>
      <c r="SWA817" s="4"/>
      <c r="SWB817" s="5"/>
      <c r="SWC817" s="4"/>
      <c r="SWD817" s="5"/>
      <c r="SWE817" s="4"/>
      <c r="SWF817" s="5"/>
      <c r="SWG817" s="4"/>
      <c r="SWH817" s="5"/>
      <c r="SWI817" s="4"/>
      <c r="SWJ817" s="5"/>
      <c r="SWK817" s="4"/>
      <c r="SWL817" s="5"/>
      <c r="SWM817" s="4"/>
      <c r="SWN817" s="5"/>
      <c r="SWO817" s="4"/>
      <c r="SWP817" s="5"/>
      <c r="SWQ817" s="4"/>
      <c r="SWR817" s="5"/>
      <c r="SWS817" s="4"/>
      <c r="SWT817" s="5"/>
      <c r="SWU817" s="4"/>
      <c r="SWV817" s="5"/>
      <c r="SWW817" s="4"/>
      <c r="SWX817" s="5"/>
      <c r="SWY817" s="4"/>
      <c r="SWZ817" s="5"/>
      <c r="SXA817" s="4"/>
      <c r="SXB817" s="5"/>
      <c r="SXC817" s="4"/>
      <c r="SXD817" s="5"/>
      <c r="SXE817" s="4"/>
      <c r="SXF817" s="5"/>
      <c r="SXG817" s="4"/>
      <c r="SXH817" s="5"/>
      <c r="SXI817" s="4"/>
      <c r="SXJ817" s="5"/>
      <c r="SXK817" s="4"/>
      <c r="SXL817" s="5"/>
      <c r="SXM817" s="4"/>
      <c r="SXN817" s="5"/>
      <c r="SXO817" s="4"/>
      <c r="SXP817" s="5"/>
      <c r="SXQ817" s="4"/>
      <c r="SXR817" s="5"/>
      <c r="SXS817" s="4"/>
      <c r="SXT817" s="5"/>
      <c r="SXU817" s="4"/>
      <c r="SXV817" s="5"/>
      <c r="SXW817" s="4"/>
      <c r="SXX817" s="5"/>
      <c r="SXY817" s="4"/>
      <c r="SXZ817" s="5"/>
      <c r="SYA817" s="4"/>
      <c r="SYB817" s="5"/>
      <c r="SYC817" s="4"/>
      <c r="SYD817" s="5"/>
      <c r="SYE817" s="4"/>
      <c r="SYF817" s="5"/>
      <c r="SYG817" s="4"/>
      <c r="SYH817" s="5"/>
      <c r="SYI817" s="4"/>
      <c r="SYJ817" s="5"/>
      <c r="SYK817" s="4"/>
      <c r="SYL817" s="5"/>
      <c r="SYM817" s="4"/>
      <c r="SYN817" s="5"/>
      <c r="SYO817" s="4"/>
      <c r="SYP817" s="5"/>
      <c r="SYQ817" s="4"/>
      <c r="SYR817" s="5"/>
      <c r="SYS817" s="4"/>
      <c r="SYT817" s="5"/>
      <c r="SYU817" s="4"/>
      <c r="SYV817" s="5"/>
      <c r="SYW817" s="4"/>
      <c r="SYX817" s="5"/>
      <c r="SYY817" s="4"/>
      <c r="SYZ817" s="5"/>
      <c r="SZA817" s="4"/>
      <c r="SZB817" s="5"/>
      <c r="SZC817" s="4"/>
      <c r="SZD817" s="5"/>
      <c r="SZE817" s="4"/>
      <c r="SZF817" s="5"/>
      <c r="SZG817" s="4"/>
      <c r="SZH817" s="5"/>
      <c r="SZI817" s="4"/>
      <c r="SZJ817" s="5"/>
      <c r="SZK817" s="4"/>
      <c r="SZL817" s="5"/>
      <c r="SZM817" s="4"/>
      <c r="SZN817" s="5"/>
      <c r="SZO817" s="4"/>
      <c r="SZP817" s="5"/>
      <c r="SZQ817" s="4"/>
      <c r="SZR817" s="5"/>
      <c r="SZS817" s="4"/>
      <c r="SZT817" s="5"/>
      <c r="SZU817" s="4"/>
      <c r="SZV817" s="5"/>
      <c r="SZW817" s="4"/>
      <c r="SZX817" s="5"/>
      <c r="SZY817" s="4"/>
      <c r="SZZ817" s="5"/>
      <c r="TAA817" s="4"/>
      <c r="TAB817" s="5"/>
      <c r="TAC817" s="4"/>
      <c r="TAD817" s="5"/>
      <c r="TAE817" s="4"/>
      <c r="TAF817" s="5"/>
      <c r="TAG817" s="4"/>
      <c r="TAH817" s="5"/>
      <c r="TAI817" s="4"/>
      <c r="TAJ817" s="5"/>
      <c r="TAK817" s="4"/>
      <c r="TAL817" s="5"/>
      <c r="TAM817" s="4"/>
      <c r="TAN817" s="5"/>
      <c r="TAO817" s="4"/>
      <c r="TAP817" s="5"/>
      <c r="TAQ817" s="4"/>
      <c r="TAR817" s="5"/>
      <c r="TAS817" s="4"/>
      <c r="TAT817" s="5"/>
      <c r="TAU817" s="4"/>
      <c r="TAV817" s="5"/>
      <c r="TAW817" s="4"/>
      <c r="TAX817" s="5"/>
      <c r="TAY817" s="4"/>
      <c r="TAZ817" s="5"/>
      <c r="TBA817" s="4"/>
      <c r="TBB817" s="5"/>
      <c r="TBC817" s="4"/>
      <c r="TBD817" s="5"/>
      <c r="TBE817" s="4"/>
      <c r="TBF817" s="5"/>
      <c r="TBG817" s="4"/>
      <c r="TBH817" s="5"/>
      <c r="TBI817" s="4"/>
      <c r="TBJ817" s="5"/>
      <c r="TBK817" s="4"/>
      <c r="TBL817" s="5"/>
      <c r="TBM817" s="4"/>
      <c r="TBN817" s="5"/>
      <c r="TBO817" s="4"/>
      <c r="TBP817" s="5"/>
      <c r="TBQ817" s="4"/>
      <c r="TBR817" s="5"/>
      <c r="TBS817" s="4"/>
      <c r="TBT817" s="5"/>
      <c r="TBU817" s="4"/>
      <c r="TBV817" s="5"/>
      <c r="TBW817" s="4"/>
      <c r="TBX817" s="5"/>
      <c r="TBY817" s="4"/>
      <c r="TBZ817" s="5"/>
      <c r="TCA817" s="4"/>
      <c r="TCB817" s="5"/>
      <c r="TCC817" s="4"/>
      <c r="TCD817" s="5"/>
      <c r="TCE817" s="4"/>
      <c r="TCF817" s="5"/>
      <c r="TCG817" s="4"/>
      <c r="TCH817" s="5"/>
      <c r="TCI817" s="4"/>
      <c r="TCJ817" s="5"/>
      <c r="TCK817" s="4"/>
      <c r="TCL817" s="5"/>
      <c r="TCM817" s="4"/>
      <c r="TCN817" s="5"/>
      <c r="TCO817" s="4"/>
      <c r="TCP817" s="5"/>
      <c r="TCQ817" s="4"/>
      <c r="TCR817" s="5"/>
      <c r="TCS817" s="4"/>
      <c r="TCT817" s="5"/>
      <c r="TCU817" s="4"/>
      <c r="TCV817" s="5"/>
      <c r="TCW817" s="4"/>
      <c r="TCX817" s="5"/>
      <c r="TCY817" s="4"/>
      <c r="TCZ817" s="5"/>
      <c r="TDA817" s="4"/>
      <c r="TDB817" s="5"/>
      <c r="TDC817" s="4"/>
      <c r="TDD817" s="5"/>
      <c r="TDE817" s="4"/>
      <c r="TDF817" s="5"/>
      <c r="TDG817" s="4"/>
      <c r="TDH817" s="5"/>
      <c r="TDI817" s="4"/>
      <c r="TDJ817" s="5"/>
      <c r="TDK817" s="4"/>
      <c r="TDL817" s="5"/>
      <c r="TDM817" s="4"/>
      <c r="TDN817" s="5"/>
      <c r="TDO817" s="4"/>
      <c r="TDP817" s="5"/>
      <c r="TDQ817" s="4"/>
      <c r="TDR817" s="5"/>
      <c r="TDS817" s="4"/>
      <c r="TDT817" s="5"/>
      <c r="TDU817" s="4"/>
      <c r="TDV817" s="5"/>
      <c r="TDW817" s="4"/>
      <c r="TDX817" s="5"/>
      <c r="TDY817" s="4"/>
      <c r="TDZ817" s="5"/>
      <c r="TEA817" s="4"/>
      <c r="TEB817" s="5"/>
      <c r="TEC817" s="4"/>
      <c r="TED817" s="5"/>
      <c r="TEE817" s="4"/>
      <c r="TEF817" s="5"/>
      <c r="TEG817" s="4"/>
      <c r="TEH817" s="5"/>
      <c r="TEI817" s="4"/>
      <c r="TEJ817" s="5"/>
      <c r="TEK817" s="4"/>
      <c r="TEL817" s="5"/>
      <c r="TEM817" s="4"/>
      <c r="TEN817" s="5"/>
      <c r="TEO817" s="4"/>
      <c r="TEP817" s="5"/>
      <c r="TEQ817" s="4"/>
      <c r="TER817" s="5"/>
      <c r="TES817" s="4"/>
      <c r="TET817" s="5"/>
      <c r="TEU817" s="4"/>
      <c r="TEV817" s="5"/>
      <c r="TEW817" s="4"/>
      <c r="TEX817" s="5"/>
      <c r="TEY817" s="4"/>
      <c r="TEZ817" s="5"/>
      <c r="TFA817" s="4"/>
      <c r="TFB817" s="5"/>
      <c r="TFC817" s="4"/>
      <c r="TFD817" s="5"/>
      <c r="TFE817" s="4"/>
      <c r="TFF817" s="5"/>
      <c r="TFG817" s="4"/>
      <c r="TFH817" s="5"/>
      <c r="TFI817" s="4"/>
      <c r="TFJ817" s="5"/>
      <c r="TFK817" s="4"/>
      <c r="TFL817" s="5"/>
      <c r="TFM817" s="4"/>
      <c r="TFN817" s="5"/>
      <c r="TFO817" s="4"/>
      <c r="TFP817" s="5"/>
      <c r="TFQ817" s="4"/>
      <c r="TFR817" s="5"/>
      <c r="TFS817" s="4"/>
      <c r="TFT817" s="5"/>
      <c r="TFU817" s="4"/>
      <c r="TFV817" s="5"/>
      <c r="TFW817" s="4"/>
      <c r="TFX817" s="5"/>
      <c r="TFY817" s="4"/>
      <c r="TFZ817" s="5"/>
      <c r="TGA817" s="4"/>
      <c r="TGB817" s="5"/>
      <c r="TGC817" s="4"/>
      <c r="TGD817" s="5"/>
      <c r="TGE817" s="4"/>
      <c r="TGF817" s="5"/>
      <c r="TGG817" s="4"/>
      <c r="TGH817" s="5"/>
      <c r="TGI817" s="4"/>
      <c r="TGJ817" s="5"/>
      <c r="TGK817" s="4"/>
      <c r="TGL817" s="5"/>
      <c r="TGM817" s="4"/>
      <c r="TGN817" s="5"/>
      <c r="TGO817" s="4"/>
      <c r="TGP817" s="5"/>
      <c r="TGQ817" s="4"/>
      <c r="TGR817" s="5"/>
      <c r="TGS817" s="4"/>
      <c r="TGT817" s="5"/>
      <c r="TGU817" s="4"/>
      <c r="TGV817" s="5"/>
      <c r="TGW817" s="4"/>
      <c r="TGX817" s="5"/>
      <c r="TGY817" s="4"/>
      <c r="TGZ817" s="5"/>
      <c r="THA817" s="4"/>
      <c r="THB817" s="5"/>
      <c r="THC817" s="4"/>
      <c r="THD817" s="5"/>
      <c r="THE817" s="4"/>
      <c r="THF817" s="5"/>
      <c r="THG817" s="4"/>
      <c r="THH817" s="5"/>
      <c r="THI817" s="4"/>
      <c r="THJ817" s="5"/>
      <c r="THK817" s="4"/>
      <c r="THL817" s="5"/>
      <c r="THM817" s="4"/>
      <c r="THN817" s="5"/>
      <c r="THO817" s="4"/>
      <c r="THP817" s="5"/>
      <c r="THQ817" s="4"/>
      <c r="THR817" s="5"/>
      <c r="THS817" s="4"/>
      <c r="THT817" s="5"/>
      <c r="THU817" s="4"/>
      <c r="THV817" s="5"/>
      <c r="THW817" s="4"/>
      <c r="THX817" s="5"/>
      <c r="THY817" s="4"/>
      <c r="THZ817" s="5"/>
      <c r="TIA817" s="4"/>
      <c r="TIB817" s="5"/>
      <c r="TIC817" s="4"/>
      <c r="TID817" s="5"/>
      <c r="TIE817" s="4"/>
      <c r="TIF817" s="5"/>
      <c r="TIG817" s="4"/>
      <c r="TIH817" s="5"/>
      <c r="TII817" s="4"/>
      <c r="TIJ817" s="5"/>
      <c r="TIK817" s="4"/>
      <c r="TIL817" s="5"/>
      <c r="TIM817" s="4"/>
      <c r="TIN817" s="5"/>
      <c r="TIO817" s="4"/>
      <c r="TIP817" s="5"/>
      <c r="TIQ817" s="4"/>
      <c r="TIR817" s="5"/>
      <c r="TIS817" s="4"/>
      <c r="TIT817" s="5"/>
      <c r="TIU817" s="4"/>
      <c r="TIV817" s="5"/>
      <c r="TIW817" s="4"/>
      <c r="TIX817" s="5"/>
      <c r="TIY817" s="4"/>
      <c r="TIZ817" s="5"/>
      <c r="TJA817" s="4"/>
      <c r="TJB817" s="5"/>
      <c r="TJC817" s="4"/>
      <c r="TJD817" s="5"/>
      <c r="TJE817" s="4"/>
      <c r="TJF817" s="5"/>
      <c r="TJG817" s="4"/>
      <c r="TJH817" s="5"/>
      <c r="TJI817" s="4"/>
      <c r="TJJ817" s="5"/>
      <c r="TJK817" s="4"/>
      <c r="TJL817" s="5"/>
      <c r="TJM817" s="4"/>
      <c r="TJN817" s="5"/>
      <c r="TJO817" s="4"/>
      <c r="TJP817" s="5"/>
      <c r="TJQ817" s="4"/>
      <c r="TJR817" s="5"/>
      <c r="TJS817" s="4"/>
      <c r="TJT817" s="5"/>
      <c r="TJU817" s="4"/>
      <c r="TJV817" s="5"/>
      <c r="TJW817" s="4"/>
      <c r="TJX817" s="5"/>
      <c r="TJY817" s="4"/>
      <c r="TJZ817" s="5"/>
      <c r="TKA817" s="4"/>
      <c r="TKB817" s="5"/>
      <c r="TKC817" s="4"/>
      <c r="TKD817" s="5"/>
      <c r="TKE817" s="4"/>
      <c r="TKF817" s="5"/>
      <c r="TKG817" s="4"/>
      <c r="TKH817" s="5"/>
      <c r="TKI817" s="4"/>
      <c r="TKJ817" s="5"/>
      <c r="TKK817" s="4"/>
      <c r="TKL817" s="5"/>
      <c r="TKM817" s="4"/>
      <c r="TKN817" s="5"/>
      <c r="TKO817" s="4"/>
      <c r="TKP817" s="5"/>
      <c r="TKQ817" s="4"/>
      <c r="TKR817" s="5"/>
      <c r="TKS817" s="4"/>
      <c r="TKT817" s="5"/>
      <c r="TKU817" s="4"/>
      <c r="TKV817" s="5"/>
      <c r="TKW817" s="4"/>
      <c r="TKX817" s="5"/>
      <c r="TKY817" s="4"/>
      <c r="TKZ817" s="5"/>
      <c r="TLA817" s="4"/>
      <c r="TLB817" s="5"/>
      <c r="TLC817" s="4"/>
      <c r="TLD817" s="5"/>
      <c r="TLE817" s="4"/>
      <c r="TLF817" s="5"/>
      <c r="TLG817" s="4"/>
      <c r="TLH817" s="5"/>
      <c r="TLI817" s="4"/>
      <c r="TLJ817" s="5"/>
      <c r="TLK817" s="4"/>
      <c r="TLL817" s="5"/>
      <c r="TLM817" s="4"/>
      <c r="TLN817" s="5"/>
      <c r="TLO817" s="4"/>
      <c r="TLP817" s="5"/>
      <c r="TLQ817" s="4"/>
      <c r="TLR817" s="5"/>
      <c r="TLS817" s="4"/>
      <c r="TLT817" s="5"/>
      <c r="TLU817" s="4"/>
      <c r="TLV817" s="5"/>
      <c r="TLW817" s="4"/>
      <c r="TLX817" s="5"/>
      <c r="TLY817" s="4"/>
      <c r="TLZ817" s="5"/>
      <c r="TMA817" s="4"/>
      <c r="TMB817" s="5"/>
      <c r="TMC817" s="4"/>
      <c r="TMD817" s="5"/>
      <c r="TME817" s="4"/>
      <c r="TMF817" s="5"/>
      <c r="TMG817" s="4"/>
      <c r="TMH817" s="5"/>
      <c r="TMI817" s="4"/>
      <c r="TMJ817" s="5"/>
      <c r="TMK817" s="4"/>
      <c r="TML817" s="5"/>
      <c r="TMM817" s="4"/>
      <c r="TMN817" s="5"/>
      <c r="TMO817" s="4"/>
      <c r="TMP817" s="5"/>
      <c r="TMQ817" s="4"/>
      <c r="TMR817" s="5"/>
      <c r="TMS817" s="4"/>
      <c r="TMT817" s="5"/>
      <c r="TMU817" s="4"/>
      <c r="TMV817" s="5"/>
      <c r="TMW817" s="4"/>
      <c r="TMX817" s="5"/>
      <c r="TMY817" s="4"/>
      <c r="TMZ817" s="5"/>
      <c r="TNA817" s="4"/>
      <c r="TNB817" s="5"/>
      <c r="TNC817" s="4"/>
      <c r="TND817" s="5"/>
      <c r="TNE817" s="4"/>
      <c r="TNF817" s="5"/>
      <c r="TNG817" s="4"/>
      <c r="TNH817" s="5"/>
      <c r="TNI817" s="4"/>
      <c r="TNJ817" s="5"/>
      <c r="TNK817" s="4"/>
      <c r="TNL817" s="5"/>
      <c r="TNM817" s="4"/>
      <c r="TNN817" s="5"/>
      <c r="TNO817" s="4"/>
      <c r="TNP817" s="5"/>
      <c r="TNQ817" s="4"/>
      <c r="TNR817" s="5"/>
      <c r="TNS817" s="4"/>
      <c r="TNT817" s="5"/>
      <c r="TNU817" s="4"/>
      <c r="TNV817" s="5"/>
      <c r="TNW817" s="4"/>
      <c r="TNX817" s="5"/>
      <c r="TNY817" s="4"/>
      <c r="TNZ817" s="5"/>
      <c r="TOA817" s="4"/>
      <c r="TOB817" s="5"/>
      <c r="TOC817" s="4"/>
      <c r="TOD817" s="5"/>
      <c r="TOE817" s="4"/>
      <c r="TOF817" s="5"/>
      <c r="TOG817" s="4"/>
      <c r="TOH817" s="5"/>
      <c r="TOI817" s="4"/>
      <c r="TOJ817" s="5"/>
      <c r="TOK817" s="4"/>
      <c r="TOL817" s="5"/>
      <c r="TOM817" s="4"/>
      <c r="TON817" s="5"/>
      <c r="TOO817" s="4"/>
      <c r="TOP817" s="5"/>
      <c r="TOQ817" s="4"/>
      <c r="TOR817" s="5"/>
      <c r="TOS817" s="4"/>
      <c r="TOT817" s="5"/>
      <c r="TOU817" s="4"/>
      <c r="TOV817" s="5"/>
      <c r="TOW817" s="4"/>
      <c r="TOX817" s="5"/>
      <c r="TOY817" s="4"/>
      <c r="TOZ817" s="5"/>
      <c r="TPA817" s="4"/>
      <c r="TPB817" s="5"/>
      <c r="TPC817" s="4"/>
      <c r="TPD817" s="5"/>
      <c r="TPE817" s="4"/>
      <c r="TPF817" s="5"/>
      <c r="TPG817" s="4"/>
      <c r="TPH817" s="5"/>
      <c r="TPI817" s="4"/>
      <c r="TPJ817" s="5"/>
      <c r="TPK817" s="4"/>
      <c r="TPL817" s="5"/>
      <c r="TPM817" s="4"/>
      <c r="TPN817" s="5"/>
      <c r="TPO817" s="4"/>
      <c r="TPP817" s="5"/>
      <c r="TPQ817" s="4"/>
      <c r="TPR817" s="5"/>
      <c r="TPS817" s="4"/>
      <c r="TPT817" s="5"/>
      <c r="TPU817" s="4"/>
      <c r="TPV817" s="5"/>
      <c r="TPW817" s="4"/>
      <c r="TPX817" s="5"/>
      <c r="TPY817" s="4"/>
      <c r="TPZ817" s="5"/>
      <c r="TQA817" s="4"/>
      <c r="TQB817" s="5"/>
      <c r="TQC817" s="4"/>
      <c r="TQD817" s="5"/>
      <c r="TQE817" s="4"/>
      <c r="TQF817" s="5"/>
      <c r="TQG817" s="4"/>
      <c r="TQH817" s="5"/>
      <c r="TQI817" s="4"/>
      <c r="TQJ817" s="5"/>
      <c r="TQK817" s="4"/>
      <c r="TQL817" s="5"/>
      <c r="TQM817" s="4"/>
      <c r="TQN817" s="5"/>
      <c r="TQO817" s="4"/>
      <c r="TQP817" s="5"/>
      <c r="TQQ817" s="4"/>
      <c r="TQR817" s="5"/>
      <c r="TQS817" s="4"/>
      <c r="TQT817" s="5"/>
      <c r="TQU817" s="4"/>
      <c r="TQV817" s="5"/>
      <c r="TQW817" s="4"/>
      <c r="TQX817" s="5"/>
      <c r="TQY817" s="4"/>
      <c r="TQZ817" s="5"/>
      <c r="TRA817" s="4"/>
      <c r="TRB817" s="5"/>
      <c r="TRC817" s="4"/>
      <c r="TRD817" s="5"/>
      <c r="TRE817" s="4"/>
      <c r="TRF817" s="5"/>
      <c r="TRG817" s="4"/>
      <c r="TRH817" s="5"/>
      <c r="TRI817" s="4"/>
      <c r="TRJ817" s="5"/>
      <c r="TRK817" s="4"/>
      <c r="TRL817" s="5"/>
      <c r="TRM817" s="4"/>
      <c r="TRN817" s="5"/>
      <c r="TRO817" s="4"/>
      <c r="TRP817" s="5"/>
      <c r="TRQ817" s="4"/>
      <c r="TRR817" s="5"/>
      <c r="TRS817" s="4"/>
      <c r="TRT817" s="5"/>
      <c r="TRU817" s="4"/>
      <c r="TRV817" s="5"/>
      <c r="TRW817" s="4"/>
      <c r="TRX817" s="5"/>
      <c r="TRY817" s="4"/>
      <c r="TRZ817" s="5"/>
      <c r="TSA817" s="4"/>
      <c r="TSB817" s="5"/>
      <c r="TSC817" s="4"/>
      <c r="TSD817" s="5"/>
      <c r="TSE817" s="4"/>
      <c r="TSF817" s="5"/>
      <c r="TSG817" s="4"/>
      <c r="TSH817" s="5"/>
      <c r="TSI817" s="4"/>
      <c r="TSJ817" s="5"/>
      <c r="TSK817" s="4"/>
      <c r="TSL817" s="5"/>
      <c r="TSM817" s="4"/>
      <c r="TSN817" s="5"/>
      <c r="TSO817" s="4"/>
      <c r="TSP817" s="5"/>
      <c r="TSQ817" s="4"/>
      <c r="TSR817" s="5"/>
      <c r="TSS817" s="4"/>
      <c r="TST817" s="5"/>
      <c r="TSU817" s="4"/>
      <c r="TSV817" s="5"/>
      <c r="TSW817" s="4"/>
      <c r="TSX817" s="5"/>
      <c r="TSY817" s="4"/>
      <c r="TSZ817" s="5"/>
      <c r="TTA817" s="4"/>
      <c r="TTB817" s="5"/>
      <c r="TTC817" s="4"/>
      <c r="TTD817" s="5"/>
      <c r="TTE817" s="4"/>
      <c r="TTF817" s="5"/>
      <c r="TTG817" s="4"/>
      <c r="TTH817" s="5"/>
      <c r="TTI817" s="4"/>
      <c r="TTJ817" s="5"/>
      <c r="TTK817" s="4"/>
      <c r="TTL817" s="5"/>
      <c r="TTM817" s="4"/>
      <c r="TTN817" s="5"/>
      <c r="TTO817" s="4"/>
      <c r="TTP817" s="5"/>
      <c r="TTQ817" s="4"/>
      <c r="TTR817" s="5"/>
      <c r="TTS817" s="4"/>
      <c r="TTT817" s="5"/>
      <c r="TTU817" s="4"/>
      <c r="TTV817" s="5"/>
      <c r="TTW817" s="4"/>
      <c r="TTX817" s="5"/>
      <c r="TTY817" s="4"/>
      <c r="TTZ817" s="5"/>
      <c r="TUA817" s="4"/>
      <c r="TUB817" s="5"/>
      <c r="TUC817" s="4"/>
      <c r="TUD817" s="5"/>
      <c r="TUE817" s="4"/>
      <c r="TUF817" s="5"/>
      <c r="TUG817" s="4"/>
      <c r="TUH817" s="5"/>
      <c r="TUI817" s="4"/>
      <c r="TUJ817" s="5"/>
      <c r="TUK817" s="4"/>
      <c r="TUL817" s="5"/>
      <c r="TUM817" s="4"/>
      <c r="TUN817" s="5"/>
      <c r="TUO817" s="4"/>
      <c r="TUP817" s="5"/>
      <c r="TUQ817" s="4"/>
      <c r="TUR817" s="5"/>
      <c r="TUS817" s="4"/>
      <c r="TUT817" s="5"/>
      <c r="TUU817" s="4"/>
      <c r="TUV817" s="5"/>
      <c r="TUW817" s="4"/>
      <c r="TUX817" s="5"/>
      <c r="TUY817" s="4"/>
      <c r="TUZ817" s="5"/>
      <c r="TVA817" s="4"/>
      <c r="TVB817" s="5"/>
      <c r="TVC817" s="4"/>
      <c r="TVD817" s="5"/>
      <c r="TVE817" s="4"/>
      <c r="TVF817" s="5"/>
      <c r="TVG817" s="4"/>
      <c r="TVH817" s="5"/>
      <c r="TVI817" s="4"/>
      <c r="TVJ817" s="5"/>
      <c r="TVK817" s="4"/>
      <c r="TVL817" s="5"/>
      <c r="TVM817" s="4"/>
      <c r="TVN817" s="5"/>
      <c r="TVO817" s="4"/>
      <c r="TVP817" s="5"/>
      <c r="TVQ817" s="4"/>
      <c r="TVR817" s="5"/>
      <c r="TVS817" s="4"/>
      <c r="TVT817" s="5"/>
      <c r="TVU817" s="4"/>
      <c r="TVV817" s="5"/>
      <c r="TVW817" s="4"/>
      <c r="TVX817" s="5"/>
      <c r="TVY817" s="4"/>
      <c r="TVZ817" s="5"/>
      <c r="TWA817" s="4"/>
      <c r="TWB817" s="5"/>
      <c r="TWC817" s="4"/>
      <c r="TWD817" s="5"/>
      <c r="TWE817" s="4"/>
      <c r="TWF817" s="5"/>
      <c r="TWG817" s="4"/>
      <c r="TWH817" s="5"/>
      <c r="TWI817" s="4"/>
      <c r="TWJ817" s="5"/>
      <c r="TWK817" s="4"/>
      <c r="TWL817" s="5"/>
      <c r="TWM817" s="4"/>
      <c r="TWN817" s="5"/>
      <c r="TWO817" s="4"/>
      <c r="TWP817" s="5"/>
      <c r="TWQ817" s="4"/>
      <c r="TWR817" s="5"/>
      <c r="TWS817" s="4"/>
      <c r="TWT817" s="5"/>
      <c r="TWU817" s="4"/>
      <c r="TWV817" s="5"/>
      <c r="TWW817" s="4"/>
      <c r="TWX817" s="5"/>
      <c r="TWY817" s="4"/>
      <c r="TWZ817" s="5"/>
      <c r="TXA817" s="4"/>
      <c r="TXB817" s="5"/>
      <c r="TXC817" s="4"/>
      <c r="TXD817" s="5"/>
      <c r="TXE817" s="4"/>
      <c r="TXF817" s="5"/>
      <c r="TXG817" s="4"/>
      <c r="TXH817" s="5"/>
      <c r="TXI817" s="4"/>
      <c r="TXJ817" s="5"/>
      <c r="TXK817" s="4"/>
      <c r="TXL817" s="5"/>
      <c r="TXM817" s="4"/>
      <c r="TXN817" s="5"/>
      <c r="TXO817" s="4"/>
      <c r="TXP817" s="5"/>
      <c r="TXQ817" s="4"/>
      <c r="TXR817" s="5"/>
      <c r="TXS817" s="4"/>
      <c r="TXT817" s="5"/>
      <c r="TXU817" s="4"/>
      <c r="TXV817" s="5"/>
      <c r="TXW817" s="4"/>
      <c r="TXX817" s="5"/>
      <c r="TXY817" s="4"/>
      <c r="TXZ817" s="5"/>
      <c r="TYA817" s="4"/>
      <c r="TYB817" s="5"/>
      <c r="TYC817" s="4"/>
      <c r="TYD817" s="5"/>
      <c r="TYE817" s="4"/>
      <c r="TYF817" s="5"/>
      <c r="TYG817" s="4"/>
      <c r="TYH817" s="5"/>
      <c r="TYI817" s="4"/>
      <c r="TYJ817" s="5"/>
      <c r="TYK817" s="4"/>
      <c r="TYL817" s="5"/>
      <c r="TYM817" s="4"/>
      <c r="TYN817" s="5"/>
      <c r="TYO817" s="4"/>
      <c r="TYP817" s="5"/>
      <c r="TYQ817" s="4"/>
      <c r="TYR817" s="5"/>
      <c r="TYS817" s="4"/>
      <c r="TYT817" s="5"/>
      <c r="TYU817" s="4"/>
      <c r="TYV817" s="5"/>
      <c r="TYW817" s="4"/>
      <c r="TYX817" s="5"/>
      <c r="TYY817" s="4"/>
      <c r="TYZ817" s="5"/>
      <c r="TZA817" s="4"/>
      <c r="TZB817" s="5"/>
      <c r="TZC817" s="4"/>
      <c r="TZD817" s="5"/>
      <c r="TZE817" s="4"/>
      <c r="TZF817" s="5"/>
      <c r="TZG817" s="4"/>
      <c r="TZH817" s="5"/>
      <c r="TZI817" s="4"/>
      <c r="TZJ817" s="5"/>
      <c r="TZK817" s="4"/>
      <c r="TZL817" s="5"/>
      <c r="TZM817" s="4"/>
      <c r="TZN817" s="5"/>
      <c r="TZO817" s="4"/>
      <c r="TZP817" s="5"/>
      <c r="TZQ817" s="4"/>
      <c r="TZR817" s="5"/>
      <c r="TZS817" s="4"/>
      <c r="TZT817" s="5"/>
      <c r="TZU817" s="4"/>
      <c r="TZV817" s="5"/>
      <c r="TZW817" s="4"/>
      <c r="TZX817" s="5"/>
      <c r="TZY817" s="4"/>
      <c r="TZZ817" s="5"/>
      <c r="UAA817" s="4"/>
      <c r="UAB817" s="5"/>
      <c r="UAC817" s="4"/>
      <c r="UAD817" s="5"/>
      <c r="UAE817" s="4"/>
      <c r="UAF817" s="5"/>
      <c r="UAG817" s="4"/>
      <c r="UAH817" s="5"/>
      <c r="UAI817" s="4"/>
      <c r="UAJ817" s="5"/>
      <c r="UAK817" s="4"/>
      <c r="UAL817" s="5"/>
      <c r="UAM817" s="4"/>
      <c r="UAN817" s="5"/>
      <c r="UAO817" s="4"/>
      <c r="UAP817" s="5"/>
      <c r="UAQ817" s="4"/>
      <c r="UAR817" s="5"/>
      <c r="UAS817" s="4"/>
      <c r="UAT817" s="5"/>
      <c r="UAU817" s="4"/>
      <c r="UAV817" s="5"/>
      <c r="UAW817" s="4"/>
      <c r="UAX817" s="5"/>
      <c r="UAY817" s="4"/>
      <c r="UAZ817" s="5"/>
      <c r="UBA817" s="4"/>
      <c r="UBB817" s="5"/>
      <c r="UBC817" s="4"/>
      <c r="UBD817" s="5"/>
      <c r="UBE817" s="4"/>
      <c r="UBF817" s="5"/>
      <c r="UBG817" s="4"/>
      <c r="UBH817" s="5"/>
      <c r="UBI817" s="4"/>
      <c r="UBJ817" s="5"/>
      <c r="UBK817" s="4"/>
      <c r="UBL817" s="5"/>
      <c r="UBM817" s="4"/>
      <c r="UBN817" s="5"/>
      <c r="UBO817" s="4"/>
      <c r="UBP817" s="5"/>
      <c r="UBQ817" s="4"/>
      <c r="UBR817" s="5"/>
      <c r="UBS817" s="4"/>
      <c r="UBT817" s="5"/>
      <c r="UBU817" s="4"/>
      <c r="UBV817" s="5"/>
      <c r="UBW817" s="4"/>
      <c r="UBX817" s="5"/>
      <c r="UBY817" s="4"/>
      <c r="UBZ817" s="5"/>
      <c r="UCA817" s="4"/>
      <c r="UCB817" s="5"/>
      <c r="UCC817" s="4"/>
      <c r="UCD817" s="5"/>
      <c r="UCE817" s="4"/>
      <c r="UCF817" s="5"/>
      <c r="UCG817" s="4"/>
      <c r="UCH817" s="5"/>
      <c r="UCI817" s="4"/>
      <c r="UCJ817" s="5"/>
      <c r="UCK817" s="4"/>
      <c r="UCL817" s="5"/>
      <c r="UCM817" s="4"/>
      <c r="UCN817" s="5"/>
      <c r="UCO817" s="4"/>
      <c r="UCP817" s="5"/>
      <c r="UCQ817" s="4"/>
      <c r="UCR817" s="5"/>
      <c r="UCS817" s="4"/>
      <c r="UCT817" s="5"/>
      <c r="UCU817" s="4"/>
      <c r="UCV817" s="5"/>
      <c r="UCW817" s="4"/>
      <c r="UCX817" s="5"/>
      <c r="UCY817" s="4"/>
      <c r="UCZ817" s="5"/>
      <c r="UDA817" s="4"/>
      <c r="UDB817" s="5"/>
      <c r="UDC817" s="4"/>
      <c r="UDD817" s="5"/>
      <c r="UDE817" s="4"/>
      <c r="UDF817" s="5"/>
      <c r="UDG817" s="4"/>
      <c r="UDH817" s="5"/>
      <c r="UDI817" s="4"/>
      <c r="UDJ817" s="5"/>
      <c r="UDK817" s="4"/>
      <c r="UDL817" s="5"/>
      <c r="UDM817" s="4"/>
      <c r="UDN817" s="5"/>
      <c r="UDO817" s="4"/>
      <c r="UDP817" s="5"/>
      <c r="UDQ817" s="4"/>
      <c r="UDR817" s="5"/>
      <c r="UDS817" s="4"/>
      <c r="UDT817" s="5"/>
      <c r="UDU817" s="4"/>
      <c r="UDV817" s="5"/>
      <c r="UDW817" s="4"/>
      <c r="UDX817" s="5"/>
      <c r="UDY817" s="4"/>
      <c r="UDZ817" s="5"/>
      <c r="UEA817" s="4"/>
      <c r="UEB817" s="5"/>
      <c r="UEC817" s="4"/>
      <c r="UED817" s="5"/>
      <c r="UEE817" s="4"/>
      <c r="UEF817" s="5"/>
      <c r="UEG817" s="4"/>
      <c r="UEH817" s="5"/>
      <c r="UEI817" s="4"/>
      <c r="UEJ817" s="5"/>
      <c r="UEK817" s="4"/>
      <c r="UEL817" s="5"/>
      <c r="UEM817" s="4"/>
      <c r="UEN817" s="5"/>
      <c r="UEO817" s="4"/>
      <c r="UEP817" s="5"/>
      <c r="UEQ817" s="4"/>
      <c r="UER817" s="5"/>
      <c r="UES817" s="4"/>
      <c r="UET817" s="5"/>
      <c r="UEU817" s="4"/>
      <c r="UEV817" s="5"/>
      <c r="UEW817" s="4"/>
      <c r="UEX817" s="5"/>
      <c r="UEY817" s="4"/>
      <c r="UEZ817" s="5"/>
      <c r="UFA817" s="4"/>
      <c r="UFB817" s="5"/>
      <c r="UFC817" s="4"/>
      <c r="UFD817" s="5"/>
      <c r="UFE817" s="4"/>
      <c r="UFF817" s="5"/>
      <c r="UFG817" s="4"/>
      <c r="UFH817" s="5"/>
      <c r="UFI817" s="4"/>
      <c r="UFJ817" s="5"/>
      <c r="UFK817" s="4"/>
      <c r="UFL817" s="5"/>
      <c r="UFM817" s="4"/>
      <c r="UFN817" s="5"/>
      <c r="UFO817" s="4"/>
      <c r="UFP817" s="5"/>
      <c r="UFQ817" s="4"/>
      <c r="UFR817" s="5"/>
      <c r="UFS817" s="4"/>
      <c r="UFT817" s="5"/>
      <c r="UFU817" s="4"/>
      <c r="UFV817" s="5"/>
      <c r="UFW817" s="4"/>
      <c r="UFX817" s="5"/>
      <c r="UFY817" s="4"/>
      <c r="UFZ817" s="5"/>
      <c r="UGA817" s="4"/>
      <c r="UGB817" s="5"/>
      <c r="UGC817" s="4"/>
      <c r="UGD817" s="5"/>
      <c r="UGE817" s="4"/>
      <c r="UGF817" s="5"/>
      <c r="UGG817" s="4"/>
      <c r="UGH817" s="5"/>
      <c r="UGI817" s="4"/>
      <c r="UGJ817" s="5"/>
      <c r="UGK817" s="4"/>
      <c r="UGL817" s="5"/>
      <c r="UGM817" s="4"/>
      <c r="UGN817" s="5"/>
      <c r="UGO817" s="4"/>
      <c r="UGP817" s="5"/>
      <c r="UGQ817" s="4"/>
      <c r="UGR817" s="5"/>
      <c r="UGS817" s="4"/>
      <c r="UGT817" s="5"/>
      <c r="UGU817" s="4"/>
      <c r="UGV817" s="5"/>
      <c r="UGW817" s="4"/>
      <c r="UGX817" s="5"/>
      <c r="UGY817" s="4"/>
      <c r="UGZ817" s="5"/>
      <c r="UHA817" s="4"/>
      <c r="UHB817" s="5"/>
      <c r="UHC817" s="4"/>
      <c r="UHD817" s="5"/>
      <c r="UHE817" s="4"/>
      <c r="UHF817" s="5"/>
      <c r="UHG817" s="4"/>
      <c r="UHH817" s="5"/>
      <c r="UHI817" s="4"/>
      <c r="UHJ817" s="5"/>
      <c r="UHK817" s="4"/>
      <c r="UHL817" s="5"/>
      <c r="UHM817" s="4"/>
      <c r="UHN817" s="5"/>
      <c r="UHO817" s="4"/>
      <c r="UHP817" s="5"/>
      <c r="UHQ817" s="4"/>
      <c r="UHR817" s="5"/>
      <c r="UHS817" s="4"/>
      <c r="UHT817" s="5"/>
      <c r="UHU817" s="4"/>
      <c r="UHV817" s="5"/>
      <c r="UHW817" s="4"/>
      <c r="UHX817" s="5"/>
      <c r="UHY817" s="4"/>
      <c r="UHZ817" s="5"/>
      <c r="UIA817" s="4"/>
      <c r="UIB817" s="5"/>
      <c r="UIC817" s="4"/>
      <c r="UID817" s="5"/>
      <c r="UIE817" s="4"/>
      <c r="UIF817" s="5"/>
      <c r="UIG817" s="4"/>
      <c r="UIH817" s="5"/>
      <c r="UII817" s="4"/>
      <c r="UIJ817" s="5"/>
      <c r="UIK817" s="4"/>
      <c r="UIL817" s="5"/>
      <c r="UIM817" s="4"/>
      <c r="UIN817" s="5"/>
      <c r="UIO817" s="4"/>
      <c r="UIP817" s="5"/>
      <c r="UIQ817" s="4"/>
      <c r="UIR817" s="5"/>
      <c r="UIS817" s="4"/>
      <c r="UIT817" s="5"/>
      <c r="UIU817" s="4"/>
      <c r="UIV817" s="5"/>
      <c r="UIW817" s="4"/>
      <c r="UIX817" s="5"/>
      <c r="UIY817" s="4"/>
      <c r="UIZ817" s="5"/>
      <c r="UJA817" s="4"/>
      <c r="UJB817" s="5"/>
      <c r="UJC817" s="4"/>
      <c r="UJD817" s="5"/>
      <c r="UJE817" s="4"/>
      <c r="UJF817" s="5"/>
      <c r="UJG817" s="4"/>
      <c r="UJH817" s="5"/>
      <c r="UJI817" s="4"/>
      <c r="UJJ817" s="5"/>
      <c r="UJK817" s="4"/>
      <c r="UJL817" s="5"/>
      <c r="UJM817" s="4"/>
      <c r="UJN817" s="5"/>
      <c r="UJO817" s="4"/>
      <c r="UJP817" s="5"/>
      <c r="UJQ817" s="4"/>
      <c r="UJR817" s="5"/>
      <c r="UJS817" s="4"/>
      <c r="UJT817" s="5"/>
      <c r="UJU817" s="4"/>
      <c r="UJV817" s="5"/>
      <c r="UJW817" s="4"/>
      <c r="UJX817" s="5"/>
      <c r="UJY817" s="4"/>
      <c r="UJZ817" s="5"/>
      <c r="UKA817" s="4"/>
      <c r="UKB817" s="5"/>
      <c r="UKC817" s="4"/>
      <c r="UKD817" s="5"/>
      <c r="UKE817" s="4"/>
      <c r="UKF817" s="5"/>
      <c r="UKG817" s="4"/>
      <c r="UKH817" s="5"/>
      <c r="UKI817" s="4"/>
      <c r="UKJ817" s="5"/>
      <c r="UKK817" s="4"/>
      <c r="UKL817" s="5"/>
      <c r="UKM817" s="4"/>
      <c r="UKN817" s="5"/>
      <c r="UKO817" s="4"/>
      <c r="UKP817" s="5"/>
      <c r="UKQ817" s="4"/>
      <c r="UKR817" s="5"/>
      <c r="UKS817" s="4"/>
      <c r="UKT817" s="5"/>
      <c r="UKU817" s="4"/>
      <c r="UKV817" s="5"/>
      <c r="UKW817" s="4"/>
      <c r="UKX817" s="5"/>
      <c r="UKY817" s="4"/>
      <c r="UKZ817" s="5"/>
      <c r="ULA817" s="4"/>
      <c r="ULB817" s="5"/>
      <c r="ULC817" s="4"/>
      <c r="ULD817" s="5"/>
      <c r="ULE817" s="4"/>
      <c r="ULF817" s="5"/>
      <c r="ULG817" s="4"/>
      <c r="ULH817" s="5"/>
      <c r="ULI817" s="4"/>
      <c r="ULJ817" s="5"/>
      <c r="ULK817" s="4"/>
      <c r="ULL817" s="5"/>
      <c r="ULM817" s="4"/>
      <c r="ULN817" s="5"/>
      <c r="ULO817" s="4"/>
      <c r="ULP817" s="5"/>
      <c r="ULQ817" s="4"/>
      <c r="ULR817" s="5"/>
      <c r="ULS817" s="4"/>
      <c r="ULT817" s="5"/>
      <c r="ULU817" s="4"/>
      <c r="ULV817" s="5"/>
      <c r="ULW817" s="4"/>
      <c r="ULX817" s="5"/>
      <c r="ULY817" s="4"/>
      <c r="ULZ817" s="5"/>
      <c r="UMA817" s="4"/>
      <c r="UMB817" s="5"/>
      <c r="UMC817" s="4"/>
      <c r="UMD817" s="5"/>
      <c r="UME817" s="4"/>
      <c r="UMF817" s="5"/>
      <c r="UMG817" s="4"/>
      <c r="UMH817" s="5"/>
      <c r="UMI817" s="4"/>
      <c r="UMJ817" s="5"/>
      <c r="UMK817" s="4"/>
      <c r="UML817" s="5"/>
      <c r="UMM817" s="4"/>
      <c r="UMN817" s="5"/>
      <c r="UMO817" s="4"/>
      <c r="UMP817" s="5"/>
      <c r="UMQ817" s="4"/>
      <c r="UMR817" s="5"/>
      <c r="UMS817" s="4"/>
      <c r="UMT817" s="5"/>
      <c r="UMU817" s="4"/>
      <c r="UMV817" s="5"/>
      <c r="UMW817" s="4"/>
      <c r="UMX817" s="5"/>
      <c r="UMY817" s="4"/>
      <c r="UMZ817" s="5"/>
      <c r="UNA817" s="4"/>
      <c r="UNB817" s="5"/>
      <c r="UNC817" s="4"/>
      <c r="UND817" s="5"/>
      <c r="UNE817" s="4"/>
      <c r="UNF817" s="5"/>
      <c r="UNG817" s="4"/>
      <c r="UNH817" s="5"/>
      <c r="UNI817" s="4"/>
      <c r="UNJ817" s="5"/>
      <c r="UNK817" s="4"/>
      <c r="UNL817" s="5"/>
      <c r="UNM817" s="4"/>
      <c r="UNN817" s="5"/>
      <c r="UNO817" s="4"/>
      <c r="UNP817" s="5"/>
      <c r="UNQ817" s="4"/>
      <c r="UNR817" s="5"/>
      <c r="UNS817" s="4"/>
      <c r="UNT817" s="5"/>
      <c r="UNU817" s="4"/>
      <c r="UNV817" s="5"/>
      <c r="UNW817" s="4"/>
      <c r="UNX817" s="5"/>
      <c r="UNY817" s="4"/>
      <c r="UNZ817" s="5"/>
      <c r="UOA817" s="4"/>
      <c r="UOB817" s="5"/>
      <c r="UOC817" s="4"/>
      <c r="UOD817" s="5"/>
      <c r="UOE817" s="4"/>
      <c r="UOF817" s="5"/>
      <c r="UOG817" s="4"/>
      <c r="UOH817" s="5"/>
      <c r="UOI817" s="4"/>
      <c r="UOJ817" s="5"/>
      <c r="UOK817" s="4"/>
      <c r="UOL817" s="5"/>
      <c r="UOM817" s="4"/>
      <c r="UON817" s="5"/>
      <c r="UOO817" s="4"/>
      <c r="UOP817" s="5"/>
      <c r="UOQ817" s="4"/>
      <c r="UOR817" s="5"/>
      <c r="UOS817" s="4"/>
      <c r="UOT817" s="5"/>
      <c r="UOU817" s="4"/>
      <c r="UOV817" s="5"/>
      <c r="UOW817" s="4"/>
      <c r="UOX817" s="5"/>
      <c r="UOY817" s="4"/>
      <c r="UOZ817" s="5"/>
      <c r="UPA817" s="4"/>
      <c r="UPB817" s="5"/>
      <c r="UPC817" s="4"/>
      <c r="UPD817" s="5"/>
      <c r="UPE817" s="4"/>
      <c r="UPF817" s="5"/>
      <c r="UPG817" s="4"/>
      <c r="UPH817" s="5"/>
      <c r="UPI817" s="4"/>
      <c r="UPJ817" s="5"/>
      <c r="UPK817" s="4"/>
      <c r="UPL817" s="5"/>
      <c r="UPM817" s="4"/>
      <c r="UPN817" s="5"/>
      <c r="UPO817" s="4"/>
      <c r="UPP817" s="5"/>
      <c r="UPQ817" s="4"/>
      <c r="UPR817" s="5"/>
      <c r="UPS817" s="4"/>
      <c r="UPT817" s="5"/>
      <c r="UPU817" s="4"/>
      <c r="UPV817" s="5"/>
      <c r="UPW817" s="4"/>
      <c r="UPX817" s="5"/>
      <c r="UPY817" s="4"/>
      <c r="UPZ817" s="5"/>
      <c r="UQA817" s="4"/>
      <c r="UQB817" s="5"/>
      <c r="UQC817" s="4"/>
      <c r="UQD817" s="5"/>
      <c r="UQE817" s="4"/>
      <c r="UQF817" s="5"/>
      <c r="UQG817" s="4"/>
      <c r="UQH817" s="5"/>
      <c r="UQI817" s="4"/>
      <c r="UQJ817" s="5"/>
      <c r="UQK817" s="4"/>
      <c r="UQL817" s="5"/>
      <c r="UQM817" s="4"/>
      <c r="UQN817" s="5"/>
      <c r="UQO817" s="4"/>
      <c r="UQP817" s="5"/>
      <c r="UQQ817" s="4"/>
      <c r="UQR817" s="5"/>
      <c r="UQS817" s="4"/>
      <c r="UQT817" s="5"/>
      <c r="UQU817" s="4"/>
      <c r="UQV817" s="5"/>
      <c r="UQW817" s="4"/>
      <c r="UQX817" s="5"/>
      <c r="UQY817" s="4"/>
      <c r="UQZ817" s="5"/>
      <c r="URA817" s="4"/>
      <c r="URB817" s="5"/>
      <c r="URC817" s="4"/>
      <c r="URD817" s="5"/>
      <c r="URE817" s="4"/>
      <c r="URF817" s="5"/>
      <c r="URG817" s="4"/>
      <c r="URH817" s="5"/>
      <c r="URI817" s="4"/>
      <c r="URJ817" s="5"/>
      <c r="URK817" s="4"/>
      <c r="URL817" s="5"/>
      <c r="URM817" s="4"/>
      <c r="URN817" s="5"/>
      <c r="URO817" s="4"/>
      <c r="URP817" s="5"/>
      <c r="URQ817" s="4"/>
      <c r="URR817" s="5"/>
      <c r="URS817" s="4"/>
      <c r="URT817" s="5"/>
      <c r="URU817" s="4"/>
      <c r="URV817" s="5"/>
      <c r="URW817" s="4"/>
      <c r="URX817" s="5"/>
      <c r="URY817" s="4"/>
      <c r="URZ817" s="5"/>
      <c r="USA817" s="4"/>
      <c r="USB817" s="5"/>
      <c r="USC817" s="4"/>
      <c r="USD817" s="5"/>
      <c r="USE817" s="4"/>
      <c r="USF817" s="5"/>
      <c r="USG817" s="4"/>
      <c r="USH817" s="5"/>
      <c r="USI817" s="4"/>
      <c r="USJ817" s="5"/>
      <c r="USK817" s="4"/>
      <c r="USL817" s="5"/>
      <c r="USM817" s="4"/>
      <c r="USN817" s="5"/>
      <c r="USO817" s="4"/>
      <c r="USP817" s="5"/>
      <c r="USQ817" s="4"/>
      <c r="USR817" s="5"/>
      <c r="USS817" s="4"/>
      <c r="UST817" s="5"/>
      <c r="USU817" s="4"/>
      <c r="USV817" s="5"/>
      <c r="USW817" s="4"/>
      <c r="USX817" s="5"/>
      <c r="USY817" s="4"/>
      <c r="USZ817" s="5"/>
      <c r="UTA817" s="4"/>
      <c r="UTB817" s="5"/>
      <c r="UTC817" s="4"/>
      <c r="UTD817" s="5"/>
      <c r="UTE817" s="4"/>
      <c r="UTF817" s="5"/>
      <c r="UTG817" s="4"/>
      <c r="UTH817" s="5"/>
      <c r="UTI817" s="4"/>
      <c r="UTJ817" s="5"/>
      <c r="UTK817" s="4"/>
      <c r="UTL817" s="5"/>
      <c r="UTM817" s="4"/>
      <c r="UTN817" s="5"/>
      <c r="UTO817" s="4"/>
      <c r="UTP817" s="5"/>
      <c r="UTQ817" s="4"/>
      <c r="UTR817" s="5"/>
      <c r="UTS817" s="4"/>
      <c r="UTT817" s="5"/>
      <c r="UTU817" s="4"/>
      <c r="UTV817" s="5"/>
      <c r="UTW817" s="4"/>
      <c r="UTX817" s="5"/>
      <c r="UTY817" s="4"/>
      <c r="UTZ817" s="5"/>
      <c r="UUA817" s="4"/>
      <c r="UUB817" s="5"/>
      <c r="UUC817" s="4"/>
      <c r="UUD817" s="5"/>
      <c r="UUE817" s="4"/>
      <c r="UUF817" s="5"/>
      <c r="UUG817" s="4"/>
      <c r="UUH817" s="5"/>
      <c r="UUI817" s="4"/>
      <c r="UUJ817" s="5"/>
      <c r="UUK817" s="4"/>
      <c r="UUL817" s="5"/>
      <c r="UUM817" s="4"/>
      <c r="UUN817" s="5"/>
      <c r="UUO817" s="4"/>
      <c r="UUP817" s="5"/>
      <c r="UUQ817" s="4"/>
      <c r="UUR817" s="5"/>
      <c r="UUS817" s="4"/>
      <c r="UUT817" s="5"/>
      <c r="UUU817" s="4"/>
      <c r="UUV817" s="5"/>
      <c r="UUW817" s="4"/>
      <c r="UUX817" s="5"/>
      <c r="UUY817" s="4"/>
      <c r="UUZ817" s="5"/>
      <c r="UVA817" s="4"/>
      <c r="UVB817" s="5"/>
      <c r="UVC817" s="4"/>
      <c r="UVD817" s="5"/>
      <c r="UVE817" s="4"/>
      <c r="UVF817" s="5"/>
      <c r="UVG817" s="4"/>
      <c r="UVH817" s="5"/>
      <c r="UVI817" s="4"/>
      <c r="UVJ817" s="5"/>
      <c r="UVK817" s="4"/>
      <c r="UVL817" s="5"/>
      <c r="UVM817" s="4"/>
      <c r="UVN817" s="5"/>
      <c r="UVO817" s="4"/>
      <c r="UVP817" s="5"/>
      <c r="UVQ817" s="4"/>
      <c r="UVR817" s="5"/>
      <c r="UVS817" s="4"/>
      <c r="UVT817" s="5"/>
      <c r="UVU817" s="4"/>
      <c r="UVV817" s="5"/>
      <c r="UVW817" s="4"/>
      <c r="UVX817" s="5"/>
      <c r="UVY817" s="4"/>
      <c r="UVZ817" s="5"/>
      <c r="UWA817" s="4"/>
      <c r="UWB817" s="5"/>
      <c r="UWC817" s="4"/>
      <c r="UWD817" s="5"/>
      <c r="UWE817" s="4"/>
      <c r="UWF817" s="5"/>
      <c r="UWG817" s="4"/>
      <c r="UWH817" s="5"/>
      <c r="UWI817" s="4"/>
      <c r="UWJ817" s="5"/>
      <c r="UWK817" s="4"/>
      <c r="UWL817" s="5"/>
      <c r="UWM817" s="4"/>
      <c r="UWN817" s="5"/>
      <c r="UWO817" s="4"/>
      <c r="UWP817" s="5"/>
      <c r="UWQ817" s="4"/>
      <c r="UWR817" s="5"/>
      <c r="UWS817" s="4"/>
      <c r="UWT817" s="5"/>
      <c r="UWU817" s="4"/>
      <c r="UWV817" s="5"/>
      <c r="UWW817" s="4"/>
      <c r="UWX817" s="5"/>
      <c r="UWY817" s="4"/>
      <c r="UWZ817" s="5"/>
      <c r="UXA817" s="4"/>
      <c r="UXB817" s="5"/>
      <c r="UXC817" s="4"/>
      <c r="UXD817" s="5"/>
      <c r="UXE817" s="4"/>
      <c r="UXF817" s="5"/>
      <c r="UXG817" s="4"/>
      <c r="UXH817" s="5"/>
      <c r="UXI817" s="4"/>
      <c r="UXJ817" s="5"/>
      <c r="UXK817" s="4"/>
      <c r="UXL817" s="5"/>
      <c r="UXM817" s="4"/>
      <c r="UXN817" s="5"/>
      <c r="UXO817" s="4"/>
      <c r="UXP817" s="5"/>
      <c r="UXQ817" s="4"/>
      <c r="UXR817" s="5"/>
      <c r="UXS817" s="4"/>
      <c r="UXT817" s="5"/>
      <c r="UXU817" s="4"/>
      <c r="UXV817" s="5"/>
      <c r="UXW817" s="4"/>
      <c r="UXX817" s="5"/>
      <c r="UXY817" s="4"/>
      <c r="UXZ817" s="5"/>
      <c r="UYA817" s="4"/>
      <c r="UYB817" s="5"/>
      <c r="UYC817" s="4"/>
      <c r="UYD817" s="5"/>
      <c r="UYE817" s="4"/>
      <c r="UYF817" s="5"/>
      <c r="UYG817" s="4"/>
      <c r="UYH817" s="5"/>
      <c r="UYI817" s="4"/>
      <c r="UYJ817" s="5"/>
      <c r="UYK817" s="4"/>
      <c r="UYL817" s="5"/>
      <c r="UYM817" s="4"/>
      <c r="UYN817" s="5"/>
      <c r="UYO817" s="4"/>
      <c r="UYP817" s="5"/>
      <c r="UYQ817" s="4"/>
      <c r="UYR817" s="5"/>
      <c r="UYS817" s="4"/>
      <c r="UYT817" s="5"/>
      <c r="UYU817" s="4"/>
      <c r="UYV817" s="5"/>
      <c r="UYW817" s="4"/>
      <c r="UYX817" s="5"/>
      <c r="UYY817" s="4"/>
      <c r="UYZ817" s="5"/>
      <c r="UZA817" s="4"/>
      <c r="UZB817" s="5"/>
      <c r="UZC817" s="4"/>
      <c r="UZD817" s="5"/>
      <c r="UZE817" s="4"/>
      <c r="UZF817" s="5"/>
      <c r="UZG817" s="4"/>
      <c r="UZH817" s="5"/>
      <c r="UZI817" s="4"/>
      <c r="UZJ817" s="5"/>
      <c r="UZK817" s="4"/>
      <c r="UZL817" s="5"/>
      <c r="UZM817" s="4"/>
      <c r="UZN817" s="5"/>
      <c r="UZO817" s="4"/>
      <c r="UZP817" s="5"/>
      <c r="UZQ817" s="4"/>
      <c r="UZR817" s="5"/>
      <c r="UZS817" s="4"/>
      <c r="UZT817" s="5"/>
      <c r="UZU817" s="4"/>
      <c r="UZV817" s="5"/>
      <c r="UZW817" s="4"/>
      <c r="UZX817" s="5"/>
      <c r="UZY817" s="4"/>
      <c r="UZZ817" s="5"/>
      <c r="VAA817" s="4"/>
      <c r="VAB817" s="5"/>
      <c r="VAC817" s="4"/>
      <c r="VAD817" s="5"/>
      <c r="VAE817" s="4"/>
      <c r="VAF817" s="5"/>
      <c r="VAG817" s="4"/>
      <c r="VAH817" s="5"/>
      <c r="VAI817" s="4"/>
      <c r="VAJ817" s="5"/>
      <c r="VAK817" s="4"/>
      <c r="VAL817" s="5"/>
      <c r="VAM817" s="4"/>
      <c r="VAN817" s="5"/>
      <c r="VAO817" s="4"/>
      <c r="VAP817" s="5"/>
      <c r="VAQ817" s="4"/>
      <c r="VAR817" s="5"/>
      <c r="VAS817" s="4"/>
      <c r="VAT817" s="5"/>
      <c r="VAU817" s="4"/>
      <c r="VAV817" s="5"/>
      <c r="VAW817" s="4"/>
      <c r="VAX817" s="5"/>
      <c r="VAY817" s="4"/>
      <c r="VAZ817" s="5"/>
      <c r="VBA817" s="4"/>
      <c r="VBB817" s="5"/>
      <c r="VBC817" s="4"/>
      <c r="VBD817" s="5"/>
      <c r="VBE817" s="4"/>
      <c r="VBF817" s="5"/>
      <c r="VBG817" s="4"/>
      <c r="VBH817" s="5"/>
      <c r="VBI817" s="4"/>
      <c r="VBJ817" s="5"/>
      <c r="VBK817" s="4"/>
      <c r="VBL817" s="5"/>
      <c r="VBM817" s="4"/>
      <c r="VBN817" s="5"/>
      <c r="VBO817" s="4"/>
      <c r="VBP817" s="5"/>
      <c r="VBQ817" s="4"/>
      <c r="VBR817" s="5"/>
      <c r="VBS817" s="4"/>
      <c r="VBT817" s="5"/>
      <c r="VBU817" s="4"/>
      <c r="VBV817" s="5"/>
      <c r="VBW817" s="4"/>
      <c r="VBX817" s="5"/>
      <c r="VBY817" s="4"/>
      <c r="VBZ817" s="5"/>
      <c r="VCA817" s="4"/>
      <c r="VCB817" s="5"/>
      <c r="VCC817" s="4"/>
      <c r="VCD817" s="5"/>
      <c r="VCE817" s="4"/>
      <c r="VCF817" s="5"/>
      <c r="VCG817" s="4"/>
      <c r="VCH817" s="5"/>
      <c r="VCI817" s="4"/>
      <c r="VCJ817" s="5"/>
      <c r="VCK817" s="4"/>
      <c r="VCL817" s="5"/>
      <c r="VCM817" s="4"/>
      <c r="VCN817" s="5"/>
      <c r="VCO817" s="4"/>
      <c r="VCP817" s="5"/>
      <c r="VCQ817" s="4"/>
      <c r="VCR817" s="5"/>
      <c r="VCS817" s="4"/>
      <c r="VCT817" s="5"/>
      <c r="VCU817" s="4"/>
      <c r="VCV817" s="5"/>
      <c r="VCW817" s="4"/>
      <c r="VCX817" s="5"/>
      <c r="VCY817" s="4"/>
      <c r="VCZ817" s="5"/>
      <c r="VDA817" s="4"/>
      <c r="VDB817" s="5"/>
      <c r="VDC817" s="4"/>
      <c r="VDD817" s="5"/>
      <c r="VDE817" s="4"/>
      <c r="VDF817" s="5"/>
      <c r="VDG817" s="4"/>
      <c r="VDH817" s="5"/>
      <c r="VDI817" s="4"/>
      <c r="VDJ817" s="5"/>
      <c r="VDK817" s="4"/>
      <c r="VDL817" s="5"/>
      <c r="VDM817" s="4"/>
      <c r="VDN817" s="5"/>
      <c r="VDO817" s="4"/>
      <c r="VDP817" s="5"/>
      <c r="VDQ817" s="4"/>
      <c r="VDR817" s="5"/>
      <c r="VDS817" s="4"/>
      <c r="VDT817" s="5"/>
      <c r="VDU817" s="4"/>
      <c r="VDV817" s="5"/>
      <c r="VDW817" s="4"/>
      <c r="VDX817" s="5"/>
      <c r="VDY817" s="4"/>
      <c r="VDZ817" s="5"/>
      <c r="VEA817" s="4"/>
      <c r="VEB817" s="5"/>
      <c r="VEC817" s="4"/>
      <c r="VED817" s="5"/>
      <c r="VEE817" s="4"/>
      <c r="VEF817" s="5"/>
      <c r="VEG817" s="4"/>
      <c r="VEH817" s="5"/>
      <c r="VEI817" s="4"/>
      <c r="VEJ817" s="5"/>
      <c r="VEK817" s="4"/>
      <c r="VEL817" s="5"/>
      <c r="VEM817" s="4"/>
      <c r="VEN817" s="5"/>
      <c r="VEO817" s="4"/>
      <c r="VEP817" s="5"/>
      <c r="VEQ817" s="4"/>
      <c r="VER817" s="5"/>
      <c r="VES817" s="4"/>
      <c r="VET817" s="5"/>
      <c r="VEU817" s="4"/>
      <c r="VEV817" s="5"/>
      <c r="VEW817" s="4"/>
      <c r="VEX817" s="5"/>
      <c r="VEY817" s="4"/>
      <c r="VEZ817" s="5"/>
      <c r="VFA817" s="4"/>
      <c r="VFB817" s="5"/>
      <c r="VFC817" s="4"/>
      <c r="VFD817" s="5"/>
      <c r="VFE817" s="4"/>
      <c r="VFF817" s="5"/>
      <c r="VFG817" s="4"/>
      <c r="VFH817" s="5"/>
      <c r="VFI817" s="4"/>
      <c r="VFJ817" s="5"/>
      <c r="VFK817" s="4"/>
      <c r="VFL817" s="5"/>
      <c r="VFM817" s="4"/>
      <c r="VFN817" s="5"/>
      <c r="VFO817" s="4"/>
      <c r="VFP817" s="5"/>
      <c r="VFQ817" s="4"/>
      <c r="VFR817" s="5"/>
      <c r="VFS817" s="4"/>
      <c r="VFT817" s="5"/>
      <c r="VFU817" s="4"/>
      <c r="VFV817" s="5"/>
      <c r="VFW817" s="4"/>
      <c r="VFX817" s="5"/>
      <c r="VFY817" s="4"/>
      <c r="VFZ817" s="5"/>
      <c r="VGA817" s="4"/>
      <c r="VGB817" s="5"/>
      <c r="VGC817" s="4"/>
      <c r="VGD817" s="5"/>
      <c r="VGE817" s="4"/>
      <c r="VGF817" s="5"/>
      <c r="VGG817" s="4"/>
      <c r="VGH817" s="5"/>
      <c r="VGI817" s="4"/>
      <c r="VGJ817" s="5"/>
      <c r="VGK817" s="4"/>
      <c r="VGL817" s="5"/>
      <c r="VGM817" s="4"/>
      <c r="VGN817" s="5"/>
      <c r="VGO817" s="4"/>
      <c r="VGP817" s="5"/>
      <c r="VGQ817" s="4"/>
      <c r="VGR817" s="5"/>
      <c r="VGS817" s="4"/>
      <c r="VGT817" s="5"/>
      <c r="VGU817" s="4"/>
      <c r="VGV817" s="5"/>
      <c r="VGW817" s="4"/>
      <c r="VGX817" s="5"/>
      <c r="VGY817" s="4"/>
      <c r="VGZ817" s="5"/>
      <c r="VHA817" s="4"/>
      <c r="VHB817" s="5"/>
      <c r="VHC817" s="4"/>
      <c r="VHD817" s="5"/>
      <c r="VHE817" s="4"/>
      <c r="VHF817" s="5"/>
      <c r="VHG817" s="4"/>
      <c r="VHH817" s="5"/>
      <c r="VHI817" s="4"/>
      <c r="VHJ817" s="5"/>
      <c r="VHK817" s="4"/>
      <c r="VHL817" s="5"/>
      <c r="VHM817" s="4"/>
      <c r="VHN817" s="5"/>
      <c r="VHO817" s="4"/>
      <c r="VHP817" s="5"/>
      <c r="VHQ817" s="4"/>
      <c r="VHR817" s="5"/>
      <c r="VHS817" s="4"/>
      <c r="VHT817" s="5"/>
      <c r="VHU817" s="4"/>
      <c r="VHV817" s="5"/>
      <c r="VHW817" s="4"/>
      <c r="VHX817" s="5"/>
      <c r="VHY817" s="4"/>
      <c r="VHZ817" s="5"/>
      <c r="VIA817" s="4"/>
      <c r="VIB817" s="5"/>
      <c r="VIC817" s="4"/>
      <c r="VID817" s="5"/>
      <c r="VIE817" s="4"/>
      <c r="VIF817" s="5"/>
      <c r="VIG817" s="4"/>
      <c r="VIH817" s="5"/>
      <c r="VII817" s="4"/>
      <c r="VIJ817" s="5"/>
      <c r="VIK817" s="4"/>
      <c r="VIL817" s="5"/>
      <c r="VIM817" s="4"/>
      <c r="VIN817" s="5"/>
      <c r="VIO817" s="4"/>
      <c r="VIP817" s="5"/>
      <c r="VIQ817" s="4"/>
      <c r="VIR817" s="5"/>
      <c r="VIS817" s="4"/>
      <c r="VIT817" s="5"/>
      <c r="VIU817" s="4"/>
      <c r="VIV817" s="5"/>
      <c r="VIW817" s="4"/>
      <c r="VIX817" s="5"/>
      <c r="VIY817" s="4"/>
      <c r="VIZ817" s="5"/>
      <c r="VJA817" s="4"/>
      <c r="VJB817" s="5"/>
      <c r="VJC817" s="4"/>
      <c r="VJD817" s="5"/>
      <c r="VJE817" s="4"/>
      <c r="VJF817" s="5"/>
      <c r="VJG817" s="4"/>
      <c r="VJH817" s="5"/>
      <c r="VJI817" s="4"/>
      <c r="VJJ817" s="5"/>
      <c r="VJK817" s="4"/>
      <c r="VJL817" s="5"/>
      <c r="VJM817" s="4"/>
      <c r="VJN817" s="5"/>
      <c r="VJO817" s="4"/>
      <c r="VJP817" s="5"/>
      <c r="VJQ817" s="4"/>
      <c r="VJR817" s="5"/>
      <c r="VJS817" s="4"/>
      <c r="VJT817" s="5"/>
      <c r="VJU817" s="4"/>
      <c r="VJV817" s="5"/>
      <c r="VJW817" s="4"/>
      <c r="VJX817" s="5"/>
      <c r="VJY817" s="4"/>
      <c r="VJZ817" s="5"/>
      <c r="VKA817" s="4"/>
      <c r="VKB817" s="5"/>
      <c r="VKC817" s="4"/>
      <c r="VKD817" s="5"/>
      <c r="VKE817" s="4"/>
      <c r="VKF817" s="5"/>
      <c r="VKG817" s="4"/>
      <c r="VKH817" s="5"/>
      <c r="VKI817" s="4"/>
      <c r="VKJ817" s="5"/>
      <c r="VKK817" s="4"/>
      <c r="VKL817" s="5"/>
      <c r="VKM817" s="4"/>
      <c r="VKN817" s="5"/>
      <c r="VKO817" s="4"/>
      <c r="VKP817" s="5"/>
      <c r="VKQ817" s="4"/>
      <c r="VKR817" s="5"/>
      <c r="VKS817" s="4"/>
      <c r="VKT817" s="5"/>
      <c r="VKU817" s="4"/>
      <c r="VKV817" s="5"/>
      <c r="VKW817" s="4"/>
      <c r="VKX817" s="5"/>
      <c r="VKY817" s="4"/>
      <c r="VKZ817" s="5"/>
      <c r="VLA817" s="4"/>
      <c r="VLB817" s="5"/>
      <c r="VLC817" s="4"/>
      <c r="VLD817" s="5"/>
      <c r="VLE817" s="4"/>
      <c r="VLF817" s="5"/>
      <c r="VLG817" s="4"/>
      <c r="VLH817" s="5"/>
      <c r="VLI817" s="4"/>
      <c r="VLJ817" s="5"/>
      <c r="VLK817" s="4"/>
      <c r="VLL817" s="5"/>
      <c r="VLM817" s="4"/>
      <c r="VLN817" s="5"/>
      <c r="VLO817" s="4"/>
      <c r="VLP817" s="5"/>
      <c r="VLQ817" s="4"/>
      <c r="VLR817" s="5"/>
      <c r="VLS817" s="4"/>
      <c r="VLT817" s="5"/>
      <c r="VLU817" s="4"/>
      <c r="VLV817" s="5"/>
      <c r="VLW817" s="4"/>
      <c r="VLX817" s="5"/>
      <c r="VLY817" s="4"/>
      <c r="VLZ817" s="5"/>
      <c r="VMA817" s="4"/>
      <c r="VMB817" s="5"/>
      <c r="VMC817" s="4"/>
      <c r="VMD817" s="5"/>
      <c r="VME817" s="4"/>
      <c r="VMF817" s="5"/>
      <c r="VMG817" s="4"/>
      <c r="VMH817" s="5"/>
      <c r="VMI817" s="4"/>
      <c r="VMJ817" s="5"/>
      <c r="VMK817" s="4"/>
      <c r="VML817" s="5"/>
      <c r="VMM817" s="4"/>
      <c r="VMN817" s="5"/>
      <c r="VMO817" s="4"/>
      <c r="VMP817" s="5"/>
      <c r="VMQ817" s="4"/>
      <c r="VMR817" s="5"/>
      <c r="VMS817" s="4"/>
      <c r="VMT817" s="5"/>
      <c r="VMU817" s="4"/>
      <c r="VMV817" s="5"/>
      <c r="VMW817" s="4"/>
      <c r="VMX817" s="5"/>
      <c r="VMY817" s="4"/>
      <c r="VMZ817" s="5"/>
      <c r="VNA817" s="4"/>
      <c r="VNB817" s="5"/>
      <c r="VNC817" s="4"/>
      <c r="VND817" s="5"/>
      <c r="VNE817" s="4"/>
      <c r="VNF817" s="5"/>
      <c r="VNG817" s="4"/>
      <c r="VNH817" s="5"/>
      <c r="VNI817" s="4"/>
      <c r="VNJ817" s="5"/>
      <c r="VNK817" s="4"/>
      <c r="VNL817" s="5"/>
      <c r="VNM817" s="4"/>
      <c r="VNN817" s="5"/>
      <c r="VNO817" s="4"/>
      <c r="VNP817" s="5"/>
      <c r="VNQ817" s="4"/>
      <c r="VNR817" s="5"/>
      <c r="VNS817" s="4"/>
      <c r="VNT817" s="5"/>
      <c r="VNU817" s="4"/>
      <c r="VNV817" s="5"/>
      <c r="VNW817" s="4"/>
      <c r="VNX817" s="5"/>
      <c r="VNY817" s="4"/>
      <c r="VNZ817" s="5"/>
      <c r="VOA817" s="4"/>
      <c r="VOB817" s="5"/>
      <c r="VOC817" s="4"/>
      <c r="VOD817" s="5"/>
      <c r="VOE817" s="4"/>
      <c r="VOF817" s="5"/>
      <c r="VOG817" s="4"/>
      <c r="VOH817" s="5"/>
      <c r="VOI817" s="4"/>
      <c r="VOJ817" s="5"/>
      <c r="VOK817" s="4"/>
      <c r="VOL817" s="5"/>
      <c r="VOM817" s="4"/>
      <c r="VON817" s="5"/>
      <c r="VOO817" s="4"/>
      <c r="VOP817" s="5"/>
      <c r="VOQ817" s="4"/>
      <c r="VOR817" s="5"/>
      <c r="VOS817" s="4"/>
      <c r="VOT817" s="5"/>
      <c r="VOU817" s="4"/>
      <c r="VOV817" s="5"/>
      <c r="VOW817" s="4"/>
      <c r="VOX817" s="5"/>
      <c r="VOY817" s="4"/>
      <c r="VOZ817" s="5"/>
      <c r="VPA817" s="4"/>
      <c r="VPB817" s="5"/>
      <c r="VPC817" s="4"/>
      <c r="VPD817" s="5"/>
      <c r="VPE817" s="4"/>
      <c r="VPF817" s="5"/>
      <c r="VPG817" s="4"/>
      <c r="VPH817" s="5"/>
      <c r="VPI817" s="4"/>
      <c r="VPJ817" s="5"/>
      <c r="VPK817" s="4"/>
      <c r="VPL817" s="5"/>
      <c r="VPM817" s="4"/>
      <c r="VPN817" s="5"/>
      <c r="VPO817" s="4"/>
      <c r="VPP817" s="5"/>
      <c r="VPQ817" s="4"/>
      <c r="VPR817" s="5"/>
      <c r="VPS817" s="4"/>
      <c r="VPT817" s="5"/>
      <c r="VPU817" s="4"/>
      <c r="VPV817" s="5"/>
      <c r="VPW817" s="4"/>
      <c r="VPX817" s="5"/>
      <c r="VPY817" s="4"/>
      <c r="VPZ817" s="5"/>
      <c r="VQA817" s="4"/>
      <c r="VQB817" s="5"/>
      <c r="VQC817" s="4"/>
      <c r="VQD817" s="5"/>
      <c r="VQE817" s="4"/>
      <c r="VQF817" s="5"/>
      <c r="VQG817" s="4"/>
      <c r="VQH817" s="5"/>
      <c r="VQI817" s="4"/>
      <c r="VQJ817" s="5"/>
      <c r="VQK817" s="4"/>
      <c r="VQL817" s="5"/>
      <c r="VQM817" s="4"/>
      <c r="VQN817" s="5"/>
      <c r="VQO817" s="4"/>
      <c r="VQP817" s="5"/>
      <c r="VQQ817" s="4"/>
      <c r="VQR817" s="5"/>
      <c r="VQS817" s="4"/>
      <c r="VQT817" s="5"/>
      <c r="VQU817" s="4"/>
      <c r="VQV817" s="5"/>
      <c r="VQW817" s="4"/>
      <c r="VQX817" s="5"/>
      <c r="VQY817" s="4"/>
      <c r="VQZ817" s="5"/>
      <c r="VRA817" s="4"/>
      <c r="VRB817" s="5"/>
      <c r="VRC817" s="4"/>
      <c r="VRD817" s="5"/>
      <c r="VRE817" s="4"/>
      <c r="VRF817" s="5"/>
      <c r="VRG817" s="4"/>
      <c r="VRH817" s="5"/>
      <c r="VRI817" s="4"/>
      <c r="VRJ817" s="5"/>
      <c r="VRK817" s="4"/>
      <c r="VRL817" s="5"/>
      <c r="VRM817" s="4"/>
      <c r="VRN817" s="5"/>
      <c r="VRO817" s="4"/>
      <c r="VRP817" s="5"/>
      <c r="VRQ817" s="4"/>
      <c r="VRR817" s="5"/>
      <c r="VRS817" s="4"/>
      <c r="VRT817" s="5"/>
      <c r="VRU817" s="4"/>
      <c r="VRV817" s="5"/>
      <c r="VRW817" s="4"/>
      <c r="VRX817" s="5"/>
      <c r="VRY817" s="4"/>
      <c r="VRZ817" s="5"/>
      <c r="VSA817" s="4"/>
      <c r="VSB817" s="5"/>
      <c r="VSC817" s="4"/>
      <c r="VSD817" s="5"/>
      <c r="VSE817" s="4"/>
      <c r="VSF817" s="5"/>
      <c r="VSG817" s="4"/>
      <c r="VSH817" s="5"/>
      <c r="VSI817" s="4"/>
      <c r="VSJ817" s="5"/>
      <c r="VSK817" s="4"/>
      <c r="VSL817" s="5"/>
      <c r="VSM817" s="4"/>
      <c r="VSN817" s="5"/>
      <c r="VSO817" s="4"/>
      <c r="VSP817" s="5"/>
      <c r="VSQ817" s="4"/>
      <c r="VSR817" s="5"/>
      <c r="VSS817" s="4"/>
      <c r="VST817" s="5"/>
      <c r="VSU817" s="4"/>
      <c r="VSV817" s="5"/>
      <c r="VSW817" s="4"/>
      <c r="VSX817" s="5"/>
      <c r="VSY817" s="4"/>
      <c r="VSZ817" s="5"/>
      <c r="VTA817" s="4"/>
      <c r="VTB817" s="5"/>
      <c r="VTC817" s="4"/>
      <c r="VTD817" s="5"/>
      <c r="VTE817" s="4"/>
      <c r="VTF817" s="5"/>
      <c r="VTG817" s="4"/>
      <c r="VTH817" s="5"/>
      <c r="VTI817" s="4"/>
      <c r="VTJ817" s="5"/>
      <c r="VTK817" s="4"/>
      <c r="VTL817" s="5"/>
      <c r="VTM817" s="4"/>
      <c r="VTN817" s="5"/>
      <c r="VTO817" s="4"/>
      <c r="VTP817" s="5"/>
      <c r="VTQ817" s="4"/>
      <c r="VTR817" s="5"/>
      <c r="VTS817" s="4"/>
      <c r="VTT817" s="5"/>
      <c r="VTU817" s="4"/>
      <c r="VTV817" s="5"/>
      <c r="VTW817" s="4"/>
      <c r="VTX817" s="5"/>
      <c r="VTY817" s="4"/>
      <c r="VTZ817" s="5"/>
      <c r="VUA817" s="4"/>
      <c r="VUB817" s="5"/>
      <c r="VUC817" s="4"/>
      <c r="VUD817" s="5"/>
      <c r="VUE817" s="4"/>
      <c r="VUF817" s="5"/>
      <c r="VUG817" s="4"/>
      <c r="VUH817" s="5"/>
      <c r="VUI817" s="4"/>
      <c r="VUJ817" s="5"/>
      <c r="VUK817" s="4"/>
      <c r="VUL817" s="5"/>
      <c r="VUM817" s="4"/>
      <c r="VUN817" s="5"/>
      <c r="VUO817" s="4"/>
      <c r="VUP817" s="5"/>
      <c r="VUQ817" s="4"/>
      <c r="VUR817" s="5"/>
      <c r="VUS817" s="4"/>
      <c r="VUT817" s="5"/>
      <c r="VUU817" s="4"/>
      <c r="VUV817" s="5"/>
      <c r="VUW817" s="4"/>
      <c r="VUX817" s="5"/>
      <c r="VUY817" s="4"/>
      <c r="VUZ817" s="5"/>
      <c r="VVA817" s="4"/>
      <c r="VVB817" s="5"/>
      <c r="VVC817" s="4"/>
      <c r="VVD817" s="5"/>
      <c r="VVE817" s="4"/>
      <c r="VVF817" s="5"/>
      <c r="VVG817" s="4"/>
      <c r="VVH817" s="5"/>
      <c r="VVI817" s="4"/>
      <c r="VVJ817" s="5"/>
      <c r="VVK817" s="4"/>
      <c r="VVL817" s="5"/>
      <c r="VVM817" s="4"/>
      <c r="VVN817" s="5"/>
      <c r="VVO817" s="4"/>
      <c r="VVP817" s="5"/>
      <c r="VVQ817" s="4"/>
      <c r="VVR817" s="5"/>
      <c r="VVS817" s="4"/>
      <c r="VVT817" s="5"/>
      <c r="VVU817" s="4"/>
      <c r="VVV817" s="5"/>
      <c r="VVW817" s="4"/>
      <c r="VVX817" s="5"/>
      <c r="VVY817" s="4"/>
      <c r="VVZ817" s="5"/>
      <c r="VWA817" s="4"/>
      <c r="VWB817" s="5"/>
      <c r="VWC817" s="4"/>
      <c r="VWD817" s="5"/>
      <c r="VWE817" s="4"/>
      <c r="VWF817" s="5"/>
      <c r="VWG817" s="4"/>
      <c r="VWH817" s="5"/>
      <c r="VWI817" s="4"/>
      <c r="VWJ817" s="5"/>
      <c r="VWK817" s="4"/>
      <c r="VWL817" s="5"/>
      <c r="VWM817" s="4"/>
      <c r="VWN817" s="5"/>
      <c r="VWO817" s="4"/>
      <c r="VWP817" s="5"/>
      <c r="VWQ817" s="4"/>
      <c r="VWR817" s="5"/>
      <c r="VWS817" s="4"/>
      <c r="VWT817" s="5"/>
      <c r="VWU817" s="4"/>
      <c r="VWV817" s="5"/>
      <c r="VWW817" s="4"/>
      <c r="VWX817" s="5"/>
      <c r="VWY817" s="4"/>
      <c r="VWZ817" s="5"/>
      <c r="VXA817" s="4"/>
      <c r="VXB817" s="5"/>
      <c r="VXC817" s="4"/>
      <c r="VXD817" s="5"/>
      <c r="VXE817" s="4"/>
      <c r="VXF817" s="5"/>
      <c r="VXG817" s="4"/>
      <c r="VXH817" s="5"/>
      <c r="VXI817" s="4"/>
      <c r="VXJ817" s="5"/>
      <c r="VXK817" s="4"/>
      <c r="VXL817" s="5"/>
      <c r="VXM817" s="4"/>
      <c r="VXN817" s="5"/>
      <c r="VXO817" s="4"/>
      <c r="VXP817" s="5"/>
      <c r="VXQ817" s="4"/>
      <c r="VXR817" s="5"/>
      <c r="VXS817" s="4"/>
      <c r="VXT817" s="5"/>
      <c r="VXU817" s="4"/>
      <c r="VXV817" s="5"/>
      <c r="VXW817" s="4"/>
      <c r="VXX817" s="5"/>
      <c r="VXY817" s="4"/>
      <c r="VXZ817" s="5"/>
      <c r="VYA817" s="4"/>
      <c r="VYB817" s="5"/>
      <c r="VYC817" s="4"/>
      <c r="VYD817" s="5"/>
      <c r="VYE817" s="4"/>
      <c r="VYF817" s="5"/>
      <c r="VYG817" s="4"/>
      <c r="VYH817" s="5"/>
      <c r="VYI817" s="4"/>
      <c r="VYJ817" s="5"/>
      <c r="VYK817" s="4"/>
      <c r="VYL817" s="5"/>
      <c r="VYM817" s="4"/>
      <c r="VYN817" s="5"/>
      <c r="VYO817" s="4"/>
      <c r="VYP817" s="5"/>
      <c r="VYQ817" s="4"/>
      <c r="VYR817" s="5"/>
      <c r="VYS817" s="4"/>
      <c r="VYT817" s="5"/>
      <c r="VYU817" s="4"/>
      <c r="VYV817" s="5"/>
      <c r="VYW817" s="4"/>
      <c r="VYX817" s="5"/>
      <c r="VYY817" s="4"/>
      <c r="VYZ817" s="5"/>
      <c r="VZA817" s="4"/>
      <c r="VZB817" s="5"/>
      <c r="VZC817" s="4"/>
      <c r="VZD817" s="5"/>
      <c r="VZE817" s="4"/>
      <c r="VZF817" s="5"/>
      <c r="VZG817" s="4"/>
      <c r="VZH817" s="5"/>
      <c r="VZI817" s="4"/>
      <c r="VZJ817" s="5"/>
      <c r="VZK817" s="4"/>
      <c r="VZL817" s="5"/>
      <c r="VZM817" s="4"/>
      <c r="VZN817" s="5"/>
      <c r="VZO817" s="4"/>
      <c r="VZP817" s="5"/>
      <c r="VZQ817" s="4"/>
      <c r="VZR817" s="5"/>
      <c r="VZS817" s="4"/>
      <c r="VZT817" s="5"/>
      <c r="VZU817" s="4"/>
      <c r="VZV817" s="5"/>
      <c r="VZW817" s="4"/>
      <c r="VZX817" s="5"/>
      <c r="VZY817" s="4"/>
      <c r="VZZ817" s="5"/>
      <c r="WAA817" s="4"/>
      <c r="WAB817" s="5"/>
      <c r="WAC817" s="4"/>
      <c r="WAD817" s="5"/>
      <c r="WAE817" s="4"/>
      <c r="WAF817" s="5"/>
      <c r="WAG817" s="4"/>
      <c r="WAH817" s="5"/>
      <c r="WAI817" s="4"/>
      <c r="WAJ817" s="5"/>
      <c r="WAK817" s="4"/>
      <c r="WAL817" s="5"/>
      <c r="WAM817" s="4"/>
      <c r="WAN817" s="5"/>
      <c r="WAO817" s="4"/>
      <c r="WAP817" s="5"/>
      <c r="WAQ817" s="4"/>
      <c r="WAR817" s="5"/>
      <c r="WAS817" s="4"/>
      <c r="WAT817" s="5"/>
      <c r="WAU817" s="4"/>
      <c r="WAV817" s="5"/>
      <c r="WAW817" s="4"/>
      <c r="WAX817" s="5"/>
      <c r="WAY817" s="4"/>
      <c r="WAZ817" s="5"/>
      <c r="WBA817" s="4"/>
      <c r="WBB817" s="5"/>
      <c r="WBC817" s="4"/>
      <c r="WBD817" s="5"/>
      <c r="WBE817" s="4"/>
      <c r="WBF817" s="5"/>
      <c r="WBG817" s="4"/>
      <c r="WBH817" s="5"/>
      <c r="WBI817" s="4"/>
      <c r="WBJ817" s="5"/>
      <c r="WBK817" s="4"/>
      <c r="WBL817" s="5"/>
      <c r="WBM817" s="4"/>
      <c r="WBN817" s="5"/>
      <c r="WBO817" s="4"/>
      <c r="WBP817" s="5"/>
      <c r="WBQ817" s="4"/>
      <c r="WBR817" s="5"/>
      <c r="WBS817" s="4"/>
      <c r="WBT817" s="5"/>
      <c r="WBU817" s="4"/>
      <c r="WBV817" s="5"/>
      <c r="WBW817" s="4"/>
      <c r="WBX817" s="5"/>
      <c r="WBY817" s="4"/>
      <c r="WBZ817" s="5"/>
      <c r="WCA817" s="4"/>
      <c r="WCB817" s="5"/>
      <c r="WCC817" s="4"/>
      <c r="WCD817" s="5"/>
      <c r="WCE817" s="4"/>
      <c r="WCF817" s="5"/>
      <c r="WCG817" s="4"/>
      <c r="WCH817" s="5"/>
      <c r="WCI817" s="4"/>
      <c r="WCJ817" s="5"/>
      <c r="WCK817" s="4"/>
      <c r="WCL817" s="5"/>
      <c r="WCM817" s="4"/>
      <c r="WCN817" s="5"/>
      <c r="WCO817" s="4"/>
      <c r="WCP817" s="5"/>
      <c r="WCQ817" s="4"/>
      <c r="WCR817" s="5"/>
      <c r="WCS817" s="4"/>
      <c r="WCT817" s="5"/>
      <c r="WCU817" s="4"/>
      <c r="WCV817" s="5"/>
      <c r="WCW817" s="4"/>
      <c r="WCX817" s="5"/>
      <c r="WCY817" s="4"/>
      <c r="WCZ817" s="5"/>
      <c r="WDA817" s="4"/>
      <c r="WDB817" s="5"/>
      <c r="WDC817" s="4"/>
      <c r="WDD817" s="5"/>
      <c r="WDE817" s="4"/>
      <c r="WDF817" s="5"/>
      <c r="WDG817" s="4"/>
      <c r="WDH817" s="5"/>
      <c r="WDI817" s="4"/>
      <c r="WDJ817" s="5"/>
      <c r="WDK817" s="4"/>
      <c r="WDL817" s="5"/>
      <c r="WDM817" s="4"/>
      <c r="WDN817" s="5"/>
      <c r="WDO817" s="4"/>
      <c r="WDP817" s="5"/>
      <c r="WDQ817" s="4"/>
      <c r="WDR817" s="5"/>
      <c r="WDS817" s="4"/>
      <c r="WDT817" s="5"/>
      <c r="WDU817" s="4"/>
      <c r="WDV817" s="5"/>
      <c r="WDW817" s="4"/>
      <c r="WDX817" s="5"/>
      <c r="WDY817" s="4"/>
      <c r="WDZ817" s="5"/>
      <c r="WEA817" s="4"/>
      <c r="WEB817" s="5"/>
      <c r="WEC817" s="4"/>
      <c r="WED817" s="5"/>
      <c r="WEE817" s="4"/>
      <c r="WEF817" s="5"/>
      <c r="WEG817" s="4"/>
      <c r="WEH817" s="5"/>
      <c r="WEI817" s="4"/>
      <c r="WEJ817" s="5"/>
      <c r="WEK817" s="4"/>
      <c r="WEL817" s="5"/>
      <c r="WEM817" s="4"/>
      <c r="WEN817" s="5"/>
      <c r="WEO817" s="4"/>
      <c r="WEP817" s="5"/>
      <c r="WEQ817" s="4"/>
      <c r="WER817" s="5"/>
      <c r="WES817" s="4"/>
      <c r="WET817" s="5"/>
      <c r="WEU817" s="4"/>
      <c r="WEV817" s="5"/>
      <c r="WEW817" s="4"/>
      <c r="WEX817" s="5"/>
      <c r="WEY817" s="4"/>
      <c r="WEZ817" s="5"/>
      <c r="WFA817" s="4"/>
      <c r="WFB817" s="5"/>
      <c r="WFC817" s="4"/>
      <c r="WFD817" s="5"/>
      <c r="WFE817" s="4"/>
      <c r="WFF817" s="5"/>
      <c r="WFG817" s="4"/>
      <c r="WFH817" s="5"/>
      <c r="WFI817" s="4"/>
      <c r="WFJ817" s="5"/>
      <c r="WFK817" s="4"/>
      <c r="WFL817" s="5"/>
      <c r="WFM817" s="4"/>
      <c r="WFN817" s="5"/>
      <c r="WFO817" s="4"/>
      <c r="WFP817" s="5"/>
      <c r="WFQ817" s="4"/>
      <c r="WFR817" s="5"/>
      <c r="WFS817" s="4"/>
      <c r="WFT817" s="5"/>
      <c r="WFU817" s="4"/>
      <c r="WFV817" s="5"/>
      <c r="WFW817" s="4"/>
      <c r="WFX817" s="5"/>
      <c r="WFY817" s="4"/>
      <c r="WFZ817" s="5"/>
      <c r="WGA817" s="4"/>
      <c r="WGB817" s="5"/>
      <c r="WGC817" s="4"/>
      <c r="WGD817" s="5"/>
      <c r="WGE817" s="4"/>
      <c r="WGF817" s="5"/>
      <c r="WGG817" s="4"/>
      <c r="WGH817" s="5"/>
      <c r="WGI817" s="4"/>
      <c r="WGJ817" s="5"/>
      <c r="WGK817" s="4"/>
      <c r="WGL817" s="5"/>
      <c r="WGM817" s="4"/>
      <c r="WGN817" s="5"/>
      <c r="WGO817" s="4"/>
      <c r="WGP817" s="5"/>
      <c r="WGQ817" s="4"/>
      <c r="WGR817" s="5"/>
      <c r="WGS817" s="4"/>
      <c r="WGT817" s="5"/>
      <c r="WGU817" s="4"/>
      <c r="WGV817" s="5"/>
      <c r="WGW817" s="4"/>
      <c r="WGX817" s="5"/>
      <c r="WGY817" s="4"/>
      <c r="WGZ817" s="5"/>
      <c r="WHA817" s="4"/>
      <c r="WHB817" s="5"/>
      <c r="WHC817" s="4"/>
      <c r="WHD817" s="5"/>
      <c r="WHE817" s="4"/>
      <c r="WHF817" s="5"/>
      <c r="WHG817" s="4"/>
      <c r="WHH817" s="5"/>
      <c r="WHI817" s="4"/>
      <c r="WHJ817" s="5"/>
      <c r="WHK817" s="4"/>
      <c r="WHL817" s="5"/>
      <c r="WHM817" s="4"/>
      <c r="WHN817" s="5"/>
      <c r="WHO817" s="4"/>
      <c r="WHP817" s="5"/>
      <c r="WHQ817" s="4"/>
      <c r="WHR817" s="5"/>
      <c r="WHS817" s="4"/>
      <c r="WHT817" s="5"/>
      <c r="WHU817" s="4"/>
      <c r="WHV817" s="5"/>
      <c r="WHW817" s="4"/>
      <c r="WHX817" s="5"/>
      <c r="WHY817" s="4"/>
      <c r="WHZ817" s="5"/>
      <c r="WIA817" s="4"/>
      <c r="WIB817" s="5"/>
      <c r="WIC817" s="4"/>
      <c r="WID817" s="5"/>
      <c r="WIE817" s="4"/>
      <c r="WIF817" s="5"/>
      <c r="WIG817" s="4"/>
      <c r="WIH817" s="5"/>
      <c r="WII817" s="4"/>
      <c r="WIJ817" s="5"/>
      <c r="WIK817" s="4"/>
      <c r="WIL817" s="5"/>
      <c r="WIM817" s="4"/>
      <c r="WIN817" s="5"/>
      <c r="WIO817" s="4"/>
      <c r="WIP817" s="5"/>
      <c r="WIQ817" s="4"/>
      <c r="WIR817" s="5"/>
      <c r="WIS817" s="4"/>
      <c r="WIT817" s="5"/>
      <c r="WIU817" s="4"/>
      <c r="WIV817" s="5"/>
      <c r="WIW817" s="4"/>
      <c r="WIX817" s="5"/>
      <c r="WIY817" s="4"/>
      <c r="WIZ817" s="5"/>
      <c r="WJA817" s="4"/>
      <c r="WJB817" s="5"/>
      <c r="WJC817" s="4"/>
      <c r="WJD817" s="5"/>
      <c r="WJE817" s="4"/>
      <c r="WJF817" s="5"/>
      <c r="WJG817" s="4"/>
      <c r="WJH817" s="5"/>
      <c r="WJI817" s="4"/>
      <c r="WJJ817" s="5"/>
      <c r="WJK817" s="4"/>
      <c r="WJL817" s="5"/>
      <c r="WJM817" s="4"/>
      <c r="WJN817" s="5"/>
      <c r="WJO817" s="4"/>
      <c r="WJP817" s="5"/>
      <c r="WJQ817" s="4"/>
      <c r="WJR817" s="5"/>
      <c r="WJS817" s="4"/>
      <c r="WJT817" s="5"/>
      <c r="WJU817" s="4"/>
      <c r="WJV817" s="5"/>
      <c r="WJW817" s="4"/>
      <c r="WJX817" s="5"/>
      <c r="WJY817" s="4"/>
      <c r="WJZ817" s="5"/>
      <c r="WKA817" s="4"/>
      <c r="WKB817" s="5"/>
      <c r="WKC817" s="4"/>
      <c r="WKD817" s="5"/>
      <c r="WKE817" s="4"/>
      <c r="WKF817" s="5"/>
      <c r="WKG817" s="4"/>
      <c r="WKH817" s="5"/>
      <c r="WKI817" s="4"/>
      <c r="WKJ817" s="5"/>
      <c r="WKK817" s="4"/>
      <c r="WKL817" s="5"/>
      <c r="WKM817" s="4"/>
      <c r="WKN817" s="5"/>
      <c r="WKO817" s="4"/>
      <c r="WKP817" s="5"/>
      <c r="WKQ817" s="4"/>
      <c r="WKR817" s="5"/>
      <c r="WKS817" s="4"/>
      <c r="WKT817" s="5"/>
      <c r="WKU817" s="4"/>
      <c r="WKV817" s="5"/>
      <c r="WKW817" s="4"/>
      <c r="WKX817" s="5"/>
      <c r="WKY817" s="4"/>
      <c r="WKZ817" s="5"/>
      <c r="WLA817" s="4"/>
      <c r="WLB817" s="5"/>
      <c r="WLC817" s="4"/>
      <c r="WLD817" s="5"/>
      <c r="WLE817" s="4"/>
      <c r="WLF817" s="5"/>
      <c r="WLG817" s="4"/>
      <c r="WLH817" s="5"/>
      <c r="WLI817" s="4"/>
      <c r="WLJ817" s="5"/>
      <c r="WLK817" s="4"/>
      <c r="WLL817" s="5"/>
      <c r="WLM817" s="4"/>
      <c r="WLN817" s="5"/>
      <c r="WLO817" s="4"/>
      <c r="WLP817" s="5"/>
      <c r="WLQ817" s="4"/>
      <c r="WLR817" s="5"/>
      <c r="WLS817" s="4"/>
      <c r="WLT817" s="5"/>
      <c r="WLU817" s="4"/>
      <c r="WLV817" s="5"/>
      <c r="WLW817" s="4"/>
      <c r="WLX817" s="5"/>
      <c r="WLY817" s="4"/>
      <c r="WLZ817" s="5"/>
      <c r="WMA817" s="4"/>
      <c r="WMB817" s="5"/>
      <c r="WMC817" s="4"/>
      <c r="WMD817" s="5"/>
      <c r="WME817" s="4"/>
      <c r="WMF817" s="5"/>
      <c r="WMG817" s="4"/>
      <c r="WMH817" s="5"/>
      <c r="WMI817" s="4"/>
      <c r="WMJ817" s="5"/>
      <c r="WMK817" s="4"/>
      <c r="WML817" s="5"/>
      <c r="WMM817" s="4"/>
      <c r="WMN817" s="5"/>
      <c r="WMO817" s="4"/>
      <c r="WMP817" s="5"/>
      <c r="WMQ817" s="4"/>
      <c r="WMR817" s="5"/>
      <c r="WMS817" s="4"/>
      <c r="WMT817" s="5"/>
      <c r="WMU817" s="4"/>
      <c r="WMV817" s="5"/>
      <c r="WMW817" s="4"/>
      <c r="WMX817" s="5"/>
      <c r="WMY817" s="4"/>
      <c r="WMZ817" s="5"/>
      <c r="WNA817" s="4"/>
      <c r="WNB817" s="5"/>
      <c r="WNC817" s="4"/>
      <c r="WND817" s="5"/>
      <c r="WNE817" s="4"/>
      <c r="WNF817" s="5"/>
      <c r="WNG817" s="4"/>
      <c r="WNH817" s="5"/>
      <c r="WNI817" s="4"/>
      <c r="WNJ817" s="5"/>
      <c r="WNK817" s="4"/>
      <c r="WNL817" s="5"/>
      <c r="WNM817" s="4"/>
      <c r="WNN817" s="5"/>
      <c r="WNO817" s="4"/>
      <c r="WNP817" s="5"/>
      <c r="WNQ817" s="4"/>
      <c r="WNR817" s="5"/>
      <c r="WNS817" s="4"/>
      <c r="WNT817" s="5"/>
      <c r="WNU817" s="4"/>
      <c r="WNV817" s="5"/>
      <c r="WNW817" s="4"/>
      <c r="WNX817" s="5"/>
      <c r="WNY817" s="4"/>
      <c r="WNZ817" s="5"/>
      <c r="WOA817" s="4"/>
      <c r="WOB817" s="5"/>
      <c r="WOC817" s="4"/>
      <c r="WOD817" s="5"/>
      <c r="WOE817" s="4"/>
      <c r="WOF817" s="5"/>
      <c r="WOG817" s="4"/>
      <c r="WOH817" s="5"/>
      <c r="WOI817" s="4"/>
      <c r="WOJ817" s="5"/>
      <c r="WOK817" s="4"/>
      <c r="WOL817" s="5"/>
      <c r="WOM817" s="4"/>
      <c r="WON817" s="5"/>
      <c r="WOO817" s="4"/>
      <c r="WOP817" s="5"/>
      <c r="WOQ817" s="4"/>
      <c r="WOR817" s="5"/>
      <c r="WOS817" s="4"/>
      <c r="WOT817" s="5"/>
      <c r="WOU817" s="4"/>
      <c r="WOV817" s="5"/>
      <c r="WOW817" s="4"/>
      <c r="WOX817" s="5"/>
      <c r="WOY817" s="4"/>
      <c r="WOZ817" s="5"/>
      <c r="WPA817" s="4"/>
      <c r="WPB817" s="5"/>
      <c r="WPC817" s="4"/>
      <c r="WPD817" s="5"/>
      <c r="WPE817" s="4"/>
      <c r="WPF817" s="5"/>
      <c r="WPG817" s="4"/>
      <c r="WPH817" s="5"/>
      <c r="WPI817" s="4"/>
      <c r="WPJ817" s="5"/>
      <c r="WPK817" s="4"/>
      <c r="WPL817" s="5"/>
      <c r="WPM817" s="4"/>
      <c r="WPN817" s="5"/>
      <c r="WPO817" s="4"/>
      <c r="WPP817" s="5"/>
      <c r="WPQ817" s="4"/>
      <c r="WPR817" s="5"/>
      <c r="WPS817" s="4"/>
      <c r="WPT817" s="5"/>
      <c r="WPU817" s="4"/>
      <c r="WPV817" s="5"/>
      <c r="WPW817" s="4"/>
      <c r="WPX817" s="5"/>
      <c r="WPY817" s="4"/>
      <c r="WPZ817" s="5"/>
      <c r="WQA817" s="4"/>
      <c r="WQB817" s="5"/>
      <c r="WQC817" s="4"/>
      <c r="WQD817" s="5"/>
      <c r="WQE817" s="4"/>
      <c r="WQF817" s="5"/>
      <c r="WQG817" s="4"/>
      <c r="WQH817" s="5"/>
      <c r="WQI817" s="4"/>
      <c r="WQJ817" s="5"/>
      <c r="WQK817" s="4"/>
      <c r="WQL817" s="5"/>
      <c r="WQM817" s="4"/>
      <c r="WQN817" s="5"/>
      <c r="WQO817" s="4"/>
      <c r="WQP817" s="5"/>
      <c r="WQQ817" s="4"/>
      <c r="WQR817" s="5"/>
      <c r="WQS817" s="4"/>
      <c r="WQT817" s="5"/>
      <c r="WQU817" s="4"/>
      <c r="WQV817" s="5"/>
      <c r="WQW817" s="4"/>
      <c r="WQX817" s="5"/>
      <c r="WQY817" s="4"/>
      <c r="WQZ817" s="5"/>
      <c r="WRA817" s="4"/>
      <c r="WRB817" s="5"/>
      <c r="WRC817" s="4"/>
      <c r="WRD817" s="5"/>
      <c r="WRE817" s="4"/>
      <c r="WRF817" s="5"/>
      <c r="WRG817" s="4"/>
      <c r="WRH817" s="5"/>
      <c r="WRI817" s="4"/>
      <c r="WRJ817" s="5"/>
      <c r="WRK817" s="4"/>
      <c r="WRL817" s="5"/>
      <c r="WRM817" s="4"/>
      <c r="WRN817" s="5"/>
      <c r="WRO817" s="4"/>
      <c r="WRP817" s="5"/>
      <c r="WRQ817" s="4"/>
      <c r="WRR817" s="5"/>
      <c r="WRS817" s="4"/>
      <c r="WRT817" s="5"/>
      <c r="WRU817" s="4"/>
      <c r="WRV817" s="5"/>
      <c r="WRW817" s="4"/>
      <c r="WRX817" s="5"/>
      <c r="WRY817" s="4"/>
      <c r="WRZ817" s="5"/>
      <c r="WSA817" s="4"/>
      <c r="WSB817" s="5"/>
      <c r="WSC817" s="4"/>
      <c r="WSD817" s="5"/>
      <c r="WSE817" s="4"/>
      <c r="WSF817" s="5"/>
      <c r="WSG817" s="4"/>
      <c r="WSH817" s="5"/>
      <c r="WSI817" s="4"/>
      <c r="WSJ817" s="5"/>
      <c r="WSK817" s="4"/>
      <c r="WSL817" s="5"/>
      <c r="WSM817" s="4"/>
      <c r="WSN817" s="5"/>
      <c r="WSO817" s="4"/>
      <c r="WSP817" s="5"/>
      <c r="WSQ817" s="4"/>
      <c r="WSR817" s="5"/>
      <c r="WSS817" s="4"/>
      <c r="WST817" s="5"/>
      <c r="WSU817" s="4"/>
      <c r="WSV817" s="5"/>
      <c r="WSW817" s="4"/>
      <c r="WSX817" s="5"/>
      <c r="WSY817" s="4"/>
      <c r="WSZ817" s="5"/>
      <c r="WTA817" s="4"/>
      <c r="WTB817" s="5"/>
      <c r="WTC817" s="4"/>
      <c r="WTD817" s="5"/>
      <c r="WTE817" s="4"/>
      <c r="WTF817" s="5"/>
      <c r="WTG817" s="4"/>
      <c r="WTH817" s="5"/>
      <c r="WTI817" s="4"/>
      <c r="WTJ817" s="5"/>
      <c r="WTK817" s="4"/>
      <c r="WTL817" s="5"/>
      <c r="WTM817" s="4"/>
      <c r="WTN817" s="5"/>
      <c r="WTO817" s="4"/>
      <c r="WTP817" s="5"/>
      <c r="WTQ817" s="4"/>
      <c r="WTR817" s="5"/>
      <c r="WTS817" s="4"/>
      <c r="WTT817" s="5"/>
      <c r="WTU817" s="4"/>
      <c r="WTV817" s="5"/>
      <c r="WTW817" s="4"/>
      <c r="WTX817" s="5"/>
      <c r="WTY817" s="4"/>
      <c r="WTZ817" s="5"/>
      <c r="WUA817" s="4"/>
      <c r="WUB817" s="5"/>
      <c r="WUC817" s="4"/>
      <c r="WUD817" s="5"/>
      <c r="WUE817" s="4"/>
      <c r="WUF817" s="5"/>
      <c r="WUG817" s="4"/>
      <c r="WUH817" s="5"/>
      <c r="WUI817" s="4"/>
      <c r="WUJ817" s="5"/>
      <c r="WUK817" s="4"/>
      <c r="WUL817" s="5"/>
      <c r="WUM817" s="4"/>
      <c r="WUN817" s="5"/>
      <c r="WUO817" s="4"/>
      <c r="WUP817" s="5"/>
      <c r="WUQ817" s="4"/>
      <c r="WUR817" s="5"/>
      <c r="WUS817" s="4"/>
      <c r="WUT817" s="5"/>
      <c r="WUU817" s="4"/>
      <c r="WUV817" s="5"/>
      <c r="WUW817" s="4"/>
      <c r="WUX817" s="5"/>
      <c r="WUY817" s="4"/>
      <c r="WUZ817" s="5"/>
      <c r="WVA817" s="4"/>
      <c r="WVB817" s="5"/>
      <c r="WVC817" s="4"/>
      <c r="WVD817" s="5"/>
      <c r="WVE817" s="4"/>
      <c r="WVF817" s="5"/>
      <c r="WVG817" s="4"/>
      <c r="WVH817" s="5"/>
      <c r="WVI817" s="4"/>
      <c r="WVJ817" s="5"/>
      <c r="WVK817" s="4"/>
      <c r="WVL817" s="5"/>
      <c r="WVM817" s="4"/>
      <c r="WVN817" s="5"/>
      <c r="WVO817" s="4"/>
      <c r="WVP817" s="5"/>
      <c r="WVQ817" s="4"/>
      <c r="WVR817" s="5"/>
      <c r="WVS817" s="4"/>
      <c r="WVT817" s="5"/>
      <c r="WVU817" s="4"/>
      <c r="WVV817" s="5"/>
      <c r="WVW817" s="4"/>
      <c r="WVX817" s="5"/>
      <c r="WVY817" s="4"/>
      <c r="WVZ817" s="5"/>
      <c r="WWA817" s="4"/>
      <c r="WWB817" s="5"/>
      <c r="WWC817" s="4"/>
      <c r="WWD817" s="5"/>
      <c r="WWE817" s="4"/>
      <c r="WWF817" s="5"/>
      <c r="WWG817" s="4"/>
      <c r="WWH817" s="5"/>
      <c r="WWI817" s="4"/>
      <c r="WWJ817" s="5"/>
      <c r="WWK817" s="4"/>
      <c r="WWL817" s="5"/>
      <c r="WWM817" s="4"/>
      <c r="WWN817" s="5"/>
      <c r="WWO817" s="4"/>
      <c r="WWP817" s="5"/>
      <c r="WWQ817" s="4"/>
      <c r="WWR817" s="5"/>
      <c r="WWS817" s="4"/>
      <c r="WWT817" s="5"/>
      <c r="WWU817" s="4"/>
      <c r="WWV817" s="5"/>
      <c r="WWW817" s="4"/>
      <c r="WWX817" s="5"/>
      <c r="WWY817" s="4"/>
      <c r="WWZ817" s="5"/>
      <c r="WXA817" s="4"/>
      <c r="WXB817" s="5"/>
      <c r="WXC817" s="4"/>
      <c r="WXD817" s="5"/>
      <c r="WXE817" s="4"/>
      <c r="WXF817" s="5"/>
      <c r="WXG817" s="4"/>
      <c r="WXH817" s="5"/>
      <c r="WXI817" s="4"/>
      <c r="WXJ817" s="5"/>
      <c r="WXK817" s="4"/>
      <c r="WXL817" s="5"/>
      <c r="WXM817" s="4"/>
      <c r="WXN817" s="5"/>
      <c r="WXO817" s="4"/>
      <c r="WXP817" s="5"/>
      <c r="WXQ817" s="4"/>
      <c r="WXR817" s="5"/>
      <c r="WXS817" s="4"/>
      <c r="WXT817" s="5"/>
      <c r="WXU817" s="4"/>
      <c r="WXV817" s="5"/>
      <c r="WXW817" s="4"/>
      <c r="WXX817" s="5"/>
      <c r="WXY817" s="4"/>
      <c r="WXZ817" s="5"/>
      <c r="WYA817" s="4"/>
      <c r="WYB817" s="5"/>
      <c r="WYC817" s="4"/>
      <c r="WYD817" s="5"/>
      <c r="WYE817" s="4"/>
      <c r="WYF817" s="5"/>
      <c r="WYG817" s="4"/>
      <c r="WYH817" s="5"/>
      <c r="WYI817" s="4"/>
      <c r="WYJ817" s="5"/>
      <c r="WYK817" s="4"/>
      <c r="WYL817" s="5"/>
      <c r="WYM817" s="4"/>
      <c r="WYN817" s="5"/>
      <c r="WYO817" s="4"/>
      <c r="WYP817" s="5"/>
      <c r="WYQ817" s="4"/>
      <c r="WYR817" s="5"/>
      <c r="WYS817" s="4"/>
      <c r="WYT817" s="5"/>
      <c r="WYU817" s="4"/>
      <c r="WYV817" s="5"/>
      <c r="WYW817" s="4"/>
      <c r="WYX817" s="5"/>
      <c r="WYY817" s="4"/>
      <c r="WYZ817" s="5"/>
      <c r="WZA817" s="4"/>
      <c r="WZB817" s="5"/>
      <c r="WZC817" s="4"/>
      <c r="WZD817" s="5"/>
      <c r="WZE817" s="4"/>
      <c r="WZF817" s="5"/>
      <c r="WZG817" s="4"/>
      <c r="WZH817" s="5"/>
      <c r="WZI817" s="4"/>
      <c r="WZJ817" s="5"/>
      <c r="WZK817" s="4"/>
      <c r="WZL817" s="5"/>
      <c r="WZM817" s="4"/>
      <c r="WZN817" s="5"/>
      <c r="WZO817" s="4"/>
      <c r="WZP817" s="5"/>
      <c r="WZQ817" s="4"/>
      <c r="WZR817" s="5"/>
      <c r="WZS817" s="4"/>
      <c r="WZT817" s="5"/>
      <c r="WZU817" s="4"/>
      <c r="WZV817" s="5"/>
      <c r="WZW817" s="4"/>
      <c r="WZX817" s="5"/>
      <c r="WZY817" s="4"/>
      <c r="WZZ817" s="5"/>
      <c r="XAA817" s="4"/>
      <c r="XAB817" s="5"/>
      <c r="XAC817" s="4"/>
      <c r="XAD817" s="5"/>
      <c r="XAE817" s="4"/>
      <c r="XAF817" s="5"/>
      <c r="XAG817" s="4"/>
      <c r="XAH817" s="5"/>
      <c r="XAI817" s="4"/>
      <c r="XAJ817" s="5"/>
      <c r="XAK817" s="4"/>
      <c r="XAL817" s="5"/>
      <c r="XAM817" s="4"/>
      <c r="XAN817" s="5"/>
      <c r="XAO817" s="4"/>
      <c r="XAP817" s="5"/>
      <c r="XAQ817" s="4"/>
      <c r="XAR817" s="5"/>
      <c r="XAS817" s="4"/>
      <c r="XAT817" s="5"/>
      <c r="XAU817" s="4"/>
      <c r="XAV817" s="5"/>
      <c r="XAW817" s="4"/>
      <c r="XAX817" s="5"/>
      <c r="XAY817" s="4"/>
      <c r="XAZ817" s="5"/>
      <c r="XBA817" s="4"/>
      <c r="XBB817" s="5"/>
      <c r="XBC817" s="4"/>
      <c r="XBD817" s="5"/>
      <c r="XBE817" s="4"/>
      <c r="XBF817" s="5"/>
      <c r="XBG817" s="4"/>
      <c r="XBH817" s="5"/>
      <c r="XBI817" s="4"/>
      <c r="XBJ817" s="5"/>
      <c r="XBK817" s="4"/>
      <c r="XBL817" s="5"/>
      <c r="XBM817" s="4"/>
      <c r="XBN817" s="5"/>
      <c r="XBO817" s="4"/>
      <c r="XBP817" s="5"/>
      <c r="XBQ817" s="4"/>
      <c r="XBR817" s="5"/>
      <c r="XBS817" s="4"/>
      <c r="XBT817" s="5"/>
      <c r="XBU817" s="4"/>
      <c r="XBV817" s="5"/>
      <c r="XBW817" s="4"/>
      <c r="XBX817" s="5"/>
      <c r="XBY817" s="4"/>
      <c r="XBZ817" s="5"/>
      <c r="XCA817" s="4"/>
      <c r="XCB817" s="5"/>
      <c r="XCC817" s="4"/>
      <c r="XCD817" s="5"/>
      <c r="XCE817" s="4"/>
      <c r="XCF817" s="5"/>
      <c r="XCG817" s="4"/>
      <c r="XCH817" s="5"/>
      <c r="XCI817" s="4"/>
      <c r="XCJ817" s="5"/>
      <c r="XCK817" s="4"/>
      <c r="XCL817" s="5"/>
      <c r="XCM817" s="4"/>
      <c r="XCN817" s="5"/>
      <c r="XCO817" s="4"/>
      <c r="XCP817" s="5"/>
      <c r="XCQ817" s="4"/>
      <c r="XCR817" s="5"/>
      <c r="XCS817" s="4"/>
      <c r="XCT817" s="5"/>
      <c r="XCU817" s="4"/>
      <c r="XCV817" s="5"/>
      <c r="XCW817" s="4"/>
      <c r="XCX817" s="5"/>
      <c r="XCY817" s="4"/>
      <c r="XCZ817" s="5"/>
      <c r="XDA817" s="4"/>
      <c r="XDB817" s="5"/>
      <c r="XDC817" s="4"/>
      <c r="XDD817" s="5"/>
      <c r="XDE817" s="4"/>
      <c r="XDF817" s="5"/>
      <c r="XDG817" s="4"/>
      <c r="XDH817" s="5"/>
      <c r="XDI817" s="4"/>
      <c r="XDJ817" s="5"/>
      <c r="XDK817" s="4"/>
      <c r="XDL817" s="5"/>
      <c r="XDM817" s="4"/>
      <c r="XDN817" s="5"/>
      <c r="XDO817" s="4"/>
      <c r="XDP817" s="5"/>
      <c r="XDQ817" s="4"/>
      <c r="XDR817" s="5"/>
      <c r="XDS817" s="4"/>
      <c r="XDT817" s="5"/>
      <c r="XDU817" s="4"/>
      <c r="XDV817" s="5"/>
      <c r="XDW817" s="4"/>
      <c r="XDX817" s="5"/>
      <c r="XDY817" s="4"/>
      <c r="XDZ817" s="5"/>
      <c r="XEA817" s="4"/>
      <c r="XEB817" s="5"/>
      <c r="XEC817" s="4"/>
      <c r="XED817" s="5"/>
      <c r="XEE817" s="4"/>
      <c r="XEF817" s="5"/>
      <c r="XEG817" s="4"/>
      <c r="XEH817" s="5"/>
      <c r="XEI817" s="4"/>
      <c r="XEJ817" s="5"/>
      <c r="XEK817" s="4"/>
      <c r="XEL817" s="5"/>
      <c r="XEM817" s="4"/>
      <c r="XEN817" s="5"/>
      <c r="XEO817" s="4"/>
      <c r="XEP817" s="5"/>
      <c r="XEQ817" s="4"/>
      <c r="XER817" s="5"/>
      <c r="XES817" s="4"/>
      <c r="XET817" s="5"/>
      <c r="XEU817" s="4"/>
      <c r="XEV817" s="5"/>
    </row>
    <row r="818" spans="1:16376" s="5" customFormat="1" ht="20.25" customHeight="1" x14ac:dyDescent="0.25">
      <c r="A818" s="5" t="s">
        <v>44</v>
      </c>
      <c r="B818" s="38"/>
      <c r="E818" s="8" t="s">
        <v>317</v>
      </c>
      <c r="F818" s="4" t="s">
        <v>311</v>
      </c>
      <c r="G818" s="6" t="s">
        <v>1412</v>
      </c>
      <c r="H818" s="8" t="s">
        <v>629</v>
      </c>
      <c r="J818" s="2">
        <v>2500</v>
      </c>
      <c r="K818" s="62"/>
      <c r="L818" s="62"/>
      <c r="M818" s="2"/>
      <c r="N818" s="62"/>
      <c r="O818" s="62"/>
      <c r="P818" s="2">
        <v>1250</v>
      </c>
    </row>
    <row r="819" spans="1:16376" s="5" customFormat="1" ht="65.25" customHeight="1" x14ac:dyDescent="0.25">
      <c r="A819" s="5" t="s">
        <v>44</v>
      </c>
      <c r="B819" s="38"/>
      <c r="E819" s="4" t="s">
        <v>1634</v>
      </c>
      <c r="F819" s="4" t="s">
        <v>398</v>
      </c>
      <c r="G819" s="4" t="s">
        <v>1482</v>
      </c>
      <c r="H819" s="8" t="s">
        <v>629</v>
      </c>
      <c r="J819" s="2">
        <v>10000</v>
      </c>
      <c r="K819" s="62"/>
      <c r="L819" s="62"/>
      <c r="M819" s="2"/>
      <c r="N819" s="62"/>
      <c r="O819" s="62"/>
      <c r="P819" s="2">
        <v>2500</v>
      </c>
    </row>
    <row r="820" spans="1:16376" s="5" customFormat="1" ht="25.5" customHeight="1" x14ac:dyDescent="0.25">
      <c r="A820" s="5" t="s">
        <v>44</v>
      </c>
      <c r="B820" s="38"/>
      <c r="E820" s="8" t="s">
        <v>399</v>
      </c>
      <c r="F820" s="4" t="s">
        <v>393</v>
      </c>
      <c r="G820" s="6" t="s">
        <v>321</v>
      </c>
      <c r="H820" s="8" t="s">
        <v>629</v>
      </c>
      <c r="J820" s="2">
        <v>350</v>
      </c>
      <c r="K820" s="62"/>
      <c r="L820" s="62"/>
      <c r="M820" s="2"/>
      <c r="N820" s="62"/>
      <c r="O820" s="62"/>
      <c r="P820" s="2">
        <v>100</v>
      </c>
    </row>
    <row r="821" spans="1:16376" s="5" customFormat="1" ht="16.5" customHeight="1" x14ac:dyDescent="0.25">
      <c r="A821" s="5" t="s">
        <v>44</v>
      </c>
      <c r="B821" s="38"/>
      <c r="E821" s="8" t="s">
        <v>400</v>
      </c>
      <c r="F821" s="4" t="s">
        <v>401</v>
      </c>
      <c r="G821" s="6" t="s">
        <v>316</v>
      </c>
      <c r="H821" s="8" t="s">
        <v>132</v>
      </c>
      <c r="J821" s="2">
        <v>225</v>
      </c>
      <c r="K821" s="62"/>
      <c r="L821" s="62"/>
      <c r="M821" s="2"/>
      <c r="N821" s="62"/>
      <c r="O821" s="62"/>
      <c r="P821" s="2">
        <f>+J821</f>
        <v>225</v>
      </c>
    </row>
    <row r="822" spans="1:16376" ht="23.25" customHeight="1" x14ac:dyDescent="0.25">
      <c r="A822" s="38" t="s">
        <v>44</v>
      </c>
      <c r="C822" s="38"/>
      <c r="D822" s="38"/>
      <c r="E822" s="4" t="s">
        <v>554</v>
      </c>
      <c r="F822" s="4" t="s">
        <v>555</v>
      </c>
      <c r="G822" s="6" t="s">
        <v>319</v>
      </c>
      <c r="H822" s="8" t="s">
        <v>614</v>
      </c>
      <c r="I822" s="5"/>
      <c r="J822" s="2">
        <v>1000</v>
      </c>
      <c r="K822" s="62"/>
      <c r="L822" s="62"/>
      <c r="M822" s="2"/>
      <c r="N822" s="62"/>
      <c r="O822" s="62"/>
      <c r="P822" s="2">
        <v>250</v>
      </c>
    </row>
    <row r="823" spans="1:16376" ht="30.75" customHeight="1" x14ac:dyDescent="0.25">
      <c r="A823" s="38" t="s">
        <v>44</v>
      </c>
      <c r="C823" s="38"/>
      <c r="D823" s="38"/>
      <c r="E823" s="4" t="s">
        <v>556</v>
      </c>
      <c r="F823" s="4" t="s">
        <v>394</v>
      </c>
      <c r="G823" s="6" t="s">
        <v>321</v>
      </c>
      <c r="H823" s="8" t="s">
        <v>102</v>
      </c>
      <c r="I823" s="5"/>
      <c r="J823" s="2">
        <v>350</v>
      </c>
      <c r="K823" s="62"/>
      <c r="L823" s="62"/>
      <c r="M823" s="2"/>
      <c r="N823" s="62"/>
      <c r="O823" s="62"/>
      <c r="P823" s="2">
        <f>+J823</f>
        <v>350</v>
      </c>
    </row>
    <row r="824" spans="1:16376" ht="24.75" customHeight="1" x14ac:dyDescent="0.25">
      <c r="A824" s="5" t="s">
        <v>44</v>
      </c>
      <c r="C824" s="5"/>
      <c r="D824" s="5"/>
      <c r="E824" s="12" t="s">
        <v>766</v>
      </c>
      <c r="F824" s="12" t="s">
        <v>311</v>
      </c>
      <c r="G824" s="12" t="s">
        <v>663</v>
      </c>
      <c r="H824" s="8" t="s">
        <v>612</v>
      </c>
      <c r="I824" s="5"/>
      <c r="J824" s="2">
        <v>500</v>
      </c>
      <c r="K824" s="62"/>
      <c r="L824" s="62"/>
      <c r="M824" s="2"/>
      <c r="N824" s="62"/>
      <c r="O824" s="62"/>
      <c r="P824" s="2">
        <v>250</v>
      </c>
    </row>
    <row r="825" spans="1:16376" s="8" customFormat="1" ht="24.75" customHeight="1" x14ac:dyDescent="0.25">
      <c r="A825" s="8" t="s">
        <v>44</v>
      </c>
      <c r="E825" s="15" t="s">
        <v>1037</v>
      </c>
      <c r="F825" s="15" t="s">
        <v>129</v>
      </c>
      <c r="G825" s="15" t="s">
        <v>1036</v>
      </c>
      <c r="H825" s="8" t="s">
        <v>612</v>
      </c>
      <c r="J825" s="2">
        <v>2000</v>
      </c>
      <c r="K825" s="10"/>
      <c r="L825" s="10"/>
      <c r="M825" s="10"/>
      <c r="N825" s="10"/>
      <c r="O825" s="10"/>
      <c r="P825" s="2">
        <v>750</v>
      </c>
    </row>
    <row r="826" spans="1:16376" ht="24.75" customHeight="1" x14ac:dyDescent="0.25">
      <c r="A826" s="5" t="s">
        <v>44</v>
      </c>
      <c r="C826" s="5"/>
      <c r="D826" s="5"/>
      <c r="E826" s="12" t="s">
        <v>687</v>
      </c>
      <c r="F826" s="12" t="s">
        <v>763</v>
      </c>
      <c r="G826" s="12" t="s">
        <v>702</v>
      </c>
      <c r="H826" s="8" t="s">
        <v>612</v>
      </c>
      <c r="I826" s="5"/>
      <c r="J826" s="2">
        <v>2500</v>
      </c>
      <c r="K826" s="62"/>
      <c r="L826" s="62"/>
      <c r="M826" s="2"/>
      <c r="N826" s="62"/>
      <c r="O826" s="62"/>
      <c r="P826" s="2">
        <v>1250</v>
      </c>
    </row>
    <row r="827" spans="1:16376" ht="24.75" customHeight="1" x14ac:dyDescent="0.25">
      <c r="A827" s="5" t="s">
        <v>44</v>
      </c>
      <c r="C827" s="5"/>
      <c r="D827" s="5"/>
      <c r="E827" s="12" t="s">
        <v>585</v>
      </c>
      <c r="F827" s="12" t="s">
        <v>764</v>
      </c>
      <c r="G827" s="12" t="s">
        <v>1967</v>
      </c>
      <c r="H827" s="8" t="s">
        <v>612</v>
      </c>
      <c r="I827" s="5"/>
      <c r="J827" s="2">
        <v>2500</v>
      </c>
      <c r="K827" s="62"/>
      <c r="L827" s="62"/>
      <c r="M827" s="2"/>
      <c r="N827" s="62"/>
      <c r="O827" s="62"/>
      <c r="P827" s="2">
        <v>1250</v>
      </c>
    </row>
    <row r="828" spans="1:16376" ht="24.75" customHeight="1" x14ac:dyDescent="0.25">
      <c r="A828" s="5" t="s">
        <v>44</v>
      </c>
      <c r="C828" s="5"/>
      <c r="D828" s="5"/>
      <c r="E828" s="12" t="s">
        <v>1969</v>
      </c>
      <c r="F828" s="12" t="s">
        <v>394</v>
      </c>
      <c r="G828" s="12" t="s">
        <v>1968</v>
      </c>
      <c r="H828" s="8" t="s">
        <v>612</v>
      </c>
      <c r="I828" s="5"/>
      <c r="J828" s="2">
        <v>2500</v>
      </c>
      <c r="K828" s="62"/>
      <c r="L828" s="62"/>
      <c r="M828" s="2"/>
      <c r="N828" s="62"/>
      <c r="O828" s="62"/>
      <c r="P828" s="2">
        <v>1250</v>
      </c>
    </row>
    <row r="829" spans="1:16376" ht="24.75" customHeight="1" x14ac:dyDescent="0.25">
      <c r="A829" s="5" t="s">
        <v>44</v>
      </c>
      <c r="C829" s="5"/>
      <c r="D829" s="5"/>
      <c r="E829" s="12" t="s">
        <v>687</v>
      </c>
      <c r="F829" s="12" t="s">
        <v>398</v>
      </c>
      <c r="G829" s="12" t="s">
        <v>682</v>
      </c>
      <c r="H829" s="8" t="s">
        <v>612</v>
      </c>
      <c r="I829" s="5"/>
      <c r="J829" s="2">
        <v>2500</v>
      </c>
      <c r="K829" s="62"/>
      <c r="L829" s="62"/>
      <c r="M829" s="2"/>
      <c r="N829" s="62"/>
      <c r="O829" s="62"/>
      <c r="P829" s="2">
        <v>1250</v>
      </c>
    </row>
    <row r="830" spans="1:16376" ht="24.75" customHeight="1" x14ac:dyDescent="0.25">
      <c r="A830" s="5" t="s">
        <v>44</v>
      </c>
      <c r="C830" s="5"/>
      <c r="D830" s="5"/>
      <c r="E830" s="12" t="s">
        <v>767</v>
      </c>
      <c r="F830" s="12" t="s">
        <v>765</v>
      </c>
      <c r="G830" s="12" t="s">
        <v>677</v>
      </c>
      <c r="H830" s="8" t="s">
        <v>612</v>
      </c>
      <c r="I830" s="5"/>
      <c r="J830" s="2">
        <v>500</v>
      </c>
      <c r="K830" s="62"/>
      <c r="L830" s="62"/>
      <c r="M830" s="2"/>
      <c r="N830" s="62"/>
      <c r="O830" s="62"/>
      <c r="P830" s="2">
        <v>250</v>
      </c>
    </row>
    <row r="831" spans="1:16376" ht="24.75" customHeight="1" x14ac:dyDescent="0.25">
      <c r="A831" s="5" t="s">
        <v>44</v>
      </c>
      <c r="C831" s="5"/>
      <c r="D831" s="5"/>
      <c r="E831" s="12" t="s">
        <v>768</v>
      </c>
      <c r="F831" s="12" t="s">
        <v>401</v>
      </c>
      <c r="G831" s="12" t="s">
        <v>677</v>
      </c>
      <c r="H831" s="8" t="s">
        <v>612</v>
      </c>
      <c r="I831" s="5"/>
      <c r="J831" s="2">
        <v>500</v>
      </c>
      <c r="K831" s="62"/>
      <c r="L831" s="62"/>
      <c r="M831" s="2"/>
      <c r="N831" s="62"/>
      <c r="O831" s="62"/>
      <c r="P831" s="2">
        <v>250</v>
      </c>
    </row>
    <row r="832" spans="1:16376" ht="24.75" customHeight="1" x14ac:dyDescent="0.25">
      <c r="A832" s="5" t="s">
        <v>44</v>
      </c>
      <c r="C832" s="5"/>
      <c r="D832" s="5"/>
      <c r="E832" s="12" t="s">
        <v>769</v>
      </c>
      <c r="F832" s="12" t="s">
        <v>311</v>
      </c>
      <c r="G832" s="12" t="s">
        <v>677</v>
      </c>
      <c r="H832" s="8" t="s">
        <v>612</v>
      </c>
      <c r="I832" s="5"/>
      <c r="J832" s="2">
        <v>500</v>
      </c>
      <c r="K832" s="62"/>
      <c r="L832" s="62"/>
      <c r="M832" s="2"/>
      <c r="N832" s="62"/>
      <c r="O832" s="62"/>
      <c r="P832" s="2">
        <v>250</v>
      </c>
    </row>
    <row r="833" spans="1:16" s="5" customFormat="1" ht="48.75" customHeight="1" x14ac:dyDescent="0.25">
      <c r="B833" s="38"/>
      <c r="E833" s="4" t="s">
        <v>1483</v>
      </c>
      <c r="F833" s="4" t="s">
        <v>225</v>
      </c>
      <c r="G833" s="4" t="s">
        <v>1484</v>
      </c>
      <c r="H833" s="8" t="s">
        <v>629</v>
      </c>
      <c r="J833" s="2">
        <v>6000</v>
      </c>
      <c r="K833" s="62"/>
      <c r="L833" s="62"/>
      <c r="M833" s="2">
        <v>700</v>
      </c>
      <c r="N833" s="62"/>
      <c r="O833" s="62"/>
      <c r="P833" s="2">
        <v>2500</v>
      </c>
    </row>
    <row r="834" spans="1:16" s="5" customFormat="1" ht="16.5" customHeight="1" x14ac:dyDescent="0.25">
      <c r="B834" s="38"/>
      <c r="E834" s="4" t="s">
        <v>1970</v>
      </c>
      <c r="F834" s="5" t="s">
        <v>225</v>
      </c>
      <c r="G834" s="5" t="s">
        <v>967</v>
      </c>
      <c r="H834" s="8" t="s">
        <v>915</v>
      </c>
      <c r="J834" s="2">
        <v>1800</v>
      </c>
      <c r="K834" s="62"/>
      <c r="L834" s="62"/>
      <c r="M834" s="2">
        <v>200</v>
      </c>
      <c r="N834" s="62"/>
      <c r="O834" s="62"/>
      <c r="P834" s="24">
        <v>625</v>
      </c>
    </row>
    <row r="835" spans="1:16" ht="24.75" customHeight="1" x14ac:dyDescent="0.25">
      <c r="A835" s="5"/>
      <c r="C835" s="5"/>
      <c r="D835" s="5"/>
      <c r="E835" s="12" t="s">
        <v>1578</v>
      </c>
      <c r="F835" s="12" t="s">
        <v>609</v>
      </c>
      <c r="G835" s="12" t="s">
        <v>1538</v>
      </c>
      <c r="H835" s="8" t="s">
        <v>612</v>
      </c>
      <c r="I835" s="5"/>
      <c r="J835" s="2">
        <v>1850</v>
      </c>
      <c r="K835" s="62"/>
      <c r="L835" s="62"/>
      <c r="M835" s="2">
        <v>200</v>
      </c>
      <c r="N835" s="62"/>
      <c r="O835" s="62"/>
      <c r="P835" s="2">
        <v>500</v>
      </c>
    </row>
    <row r="836" spans="1:16" ht="24.75" customHeight="1" x14ac:dyDescent="0.25">
      <c r="A836" s="5"/>
      <c r="C836" s="5"/>
      <c r="D836" s="5"/>
      <c r="E836" s="12" t="s">
        <v>1971</v>
      </c>
      <c r="F836" s="12" t="s">
        <v>225</v>
      </c>
      <c r="G836" s="12" t="s">
        <v>1972</v>
      </c>
      <c r="H836" s="8" t="s">
        <v>612</v>
      </c>
      <c r="I836" s="5"/>
      <c r="J836" s="2">
        <v>1500</v>
      </c>
      <c r="K836" s="62"/>
      <c r="L836" s="62"/>
      <c r="M836" s="2">
        <v>200</v>
      </c>
      <c r="N836" s="62"/>
      <c r="O836" s="62"/>
      <c r="P836" s="2">
        <v>500</v>
      </c>
    </row>
    <row r="837" spans="1:16" ht="24.75" customHeight="1" x14ac:dyDescent="0.25">
      <c r="A837" s="5"/>
      <c r="C837" s="5"/>
      <c r="D837" s="5"/>
      <c r="E837" s="12" t="s">
        <v>1537</v>
      </c>
      <c r="F837" s="12" t="s">
        <v>225</v>
      </c>
      <c r="G837" s="12" t="s">
        <v>1538</v>
      </c>
      <c r="H837" s="8" t="s">
        <v>612</v>
      </c>
      <c r="I837" s="5"/>
      <c r="J837" s="2">
        <v>1850</v>
      </c>
      <c r="K837" s="62"/>
      <c r="L837" s="62"/>
      <c r="M837" s="2">
        <v>200</v>
      </c>
      <c r="N837" s="62"/>
      <c r="O837" s="62"/>
      <c r="P837" s="2">
        <v>500</v>
      </c>
    </row>
    <row r="838" spans="1:16" ht="24.75" customHeight="1" x14ac:dyDescent="0.25">
      <c r="A838" s="5"/>
      <c r="C838" s="5"/>
      <c r="D838" s="5"/>
      <c r="E838" s="12" t="s">
        <v>1073</v>
      </c>
      <c r="F838" s="12" t="s">
        <v>225</v>
      </c>
      <c r="G838" s="12" t="s">
        <v>1042</v>
      </c>
      <c r="H838" s="8" t="s">
        <v>612</v>
      </c>
      <c r="I838" s="5"/>
      <c r="J838" s="2">
        <v>1500</v>
      </c>
      <c r="K838" s="62"/>
      <c r="L838" s="62"/>
      <c r="M838" s="2">
        <v>200</v>
      </c>
      <c r="N838" s="62"/>
      <c r="O838" s="62"/>
      <c r="P838" s="2">
        <v>500</v>
      </c>
    </row>
    <row r="839" spans="1:16" s="5" customFormat="1" ht="20.25" customHeight="1" x14ac:dyDescent="0.25">
      <c r="A839" s="5" t="s">
        <v>39</v>
      </c>
      <c r="B839" s="38"/>
      <c r="E839" s="4" t="s">
        <v>402</v>
      </c>
      <c r="F839" s="4" t="s">
        <v>210</v>
      </c>
      <c r="G839" s="6" t="s">
        <v>321</v>
      </c>
      <c r="H839" s="8" t="s">
        <v>132</v>
      </c>
      <c r="J839" s="2">
        <v>432</v>
      </c>
      <c r="K839" s="62"/>
      <c r="L839" s="62"/>
      <c r="M839" s="2">
        <v>430</v>
      </c>
      <c r="N839" s="62"/>
      <c r="O839" s="62"/>
      <c r="P839" s="2">
        <v>2</v>
      </c>
    </row>
    <row r="840" spans="1:16" s="5" customFormat="1" ht="31.5" customHeight="1" x14ac:dyDescent="0.25">
      <c r="A840" s="5" t="s">
        <v>39</v>
      </c>
      <c r="B840" s="38"/>
      <c r="E840" s="4" t="s">
        <v>1485</v>
      </c>
      <c r="F840" s="4" t="s">
        <v>210</v>
      </c>
      <c r="G840" s="4" t="s">
        <v>1486</v>
      </c>
      <c r="H840" s="8" t="s">
        <v>629</v>
      </c>
      <c r="J840" s="2">
        <v>6000</v>
      </c>
      <c r="K840" s="62"/>
      <c r="L840" s="62"/>
      <c r="M840" s="2">
        <f>244+1500</f>
        <v>1744</v>
      </c>
      <c r="N840" s="62"/>
      <c r="O840" s="62"/>
      <c r="P840" s="2">
        <v>2500</v>
      </c>
    </row>
    <row r="841" spans="1:16" ht="24.75" customHeight="1" x14ac:dyDescent="0.25">
      <c r="A841" s="5" t="s">
        <v>39</v>
      </c>
      <c r="C841" s="5"/>
      <c r="D841" s="5"/>
      <c r="E841" s="12" t="s">
        <v>775</v>
      </c>
      <c r="F841" s="12" t="s">
        <v>210</v>
      </c>
      <c r="G841" s="12" t="s">
        <v>646</v>
      </c>
      <c r="H841" s="8" t="s">
        <v>612</v>
      </c>
      <c r="I841" s="5"/>
      <c r="J841" s="2">
        <v>500</v>
      </c>
      <c r="K841" s="62"/>
      <c r="L841" s="62"/>
      <c r="M841" s="2"/>
      <c r="N841" s="62"/>
      <c r="O841" s="62"/>
      <c r="P841" s="2">
        <v>250</v>
      </c>
    </row>
    <row r="842" spans="1:16" ht="24.75" customHeight="1" x14ac:dyDescent="0.25">
      <c r="A842" s="5" t="s">
        <v>39</v>
      </c>
      <c r="C842" s="5"/>
      <c r="D842" s="5"/>
      <c r="E842" s="12" t="s">
        <v>776</v>
      </c>
      <c r="F842" s="12" t="s">
        <v>210</v>
      </c>
      <c r="G842" s="12" t="s">
        <v>677</v>
      </c>
      <c r="H842" s="8" t="s">
        <v>612</v>
      </c>
      <c r="I842" s="5"/>
      <c r="J842" s="2">
        <v>500</v>
      </c>
      <c r="K842" s="62"/>
      <c r="L842" s="62"/>
      <c r="M842" s="2"/>
      <c r="N842" s="62"/>
      <c r="O842" s="62"/>
      <c r="P842" s="2">
        <v>250</v>
      </c>
    </row>
    <row r="843" spans="1:16" ht="24.75" customHeight="1" x14ac:dyDescent="0.25">
      <c r="A843" s="5" t="s">
        <v>39</v>
      </c>
      <c r="C843" s="5"/>
      <c r="D843" s="5"/>
      <c r="E843" s="19" t="s">
        <v>1072</v>
      </c>
      <c r="F843" s="12" t="s">
        <v>774</v>
      </c>
      <c r="G843" s="12" t="s">
        <v>1973</v>
      </c>
      <c r="H843" s="8" t="s">
        <v>612</v>
      </c>
      <c r="I843" s="5"/>
      <c r="J843" s="2">
        <v>500</v>
      </c>
      <c r="K843" s="62"/>
      <c r="L843" s="62"/>
      <c r="M843" s="2"/>
      <c r="N843" s="62"/>
      <c r="O843" s="62"/>
      <c r="P843" s="2">
        <v>250</v>
      </c>
    </row>
    <row r="844" spans="1:16" ht="24.75" customHeight="1" x14ac:dyDescent="0.25">
      <c r="A844" s="5" t="s">
        <v>39</v>
      </c>
      <c r="C844" s="5"/>
      <c r="D844" s="5"/>
      <c r="E844" s="12" t="s">
        <v>1073</v>
      </c>
      <c r="F844" s="12" t="s">
        <v>210</v>
      </c>
      <c r="G844" s="12" t="s">
        <v>1074</v>
      </c>
      <c r="H844" s="8" t="s">
        <v>612</v>
      </c>
      <c r="I844" s="5"/>
      <c r="J844" s="2">
        <v>1850</v>
      </c>
      <c r="K844" s="62"/>
      <c r="L844" s="62"/>
      <c r="M844" s="2">
        <v>500</v>
      </c>
      <c r="N844" s="62"/>
      <c r="O844" s="62"/>
      <c r="P844" s="2">
        <v>350</v>
      </c>
    </row>
    <row r="845" spans="1:16" ht="24.75" customHeight="1" x14ac:dyDescent="0.25">
      <c r="A845" s="5" t="s">
        <v>39</v>
      </c>
      <c r="C845" s="5"/>
      <c r="D845" s="5"/>
      <c r="E845" s="12" t="s">
        <v>777</v>
      </c>
      <c r="F845" s="12" t="s">
        <v>210</v>
      </c>
      <c r="G845" s="12" t="s">
        <v>677</v>
      </c>
      <c r="H845" s="8" t="s">
        <v>612</v>
      </c>
      <c r="I845" s="5"/>
      <c r="J845" s="2">
        <v>500</v>
      </c>
      <c r="K845" s="62"/>
      <c r="L845" s="62"/>
      <c r="M845" s="2"/>
      <c r="N845" s="62"/>
      <c r="O845" s="62"/>
      <c r="P845" s="2">
        <v>250</v>
      </c>
    </row>
    <row r="846" spans="1:16" ht="24.75" customHeight="1" x14ac:dyDescent="0.25">
      <c r="A846" s="5" t="s">
        <v>39</v>
      </c>
      <c r="C846" s="5"/>
      <c r="D846" s="5"/>
      <c r="E846" s="12" t="s">
        <v>778</v>
      </c>
      <c r="F846" s="12" t="s">
        <v>210</v>
      </c>
      <c r="G846" s="12" t="s">
        <v>656</v>
      </c>
      <c r="H846" s="8" t="s">
        <v>649</v>
      </c>
      <c r="I846" s="5"/>
      <c r="J846" s="2">
        <v>250</v>
      </c>
      <c r="K846" s="62"/>
      <c r="L846" s="62"/>
      <c r="M846" s="2"/>
      <c r="N846" s="62"/>
      <c r="O846" s="62"/>
      <c r="P846" s="2">
        <f>+J846</f>
        <v>250</v>
      </c>
    </row>
    <row r="847" spans="1:16" s="5" customFormat="1" ht="27" customHeight="1" x14ac:dyDescent="0.25">
      <c r="A847" s="5" t="s">
        <v>39</v>
      </c>
      <c r="B847" s="38"/>
      <c r="E847" s="4" t="s">
        <v>1463</v>
      </c>
      <c r="F847" s="4" t="s">
        <v>1487</v>
      </c>
      <c r="G847" s="4" t="s">
        <v>1464</v>
      </c>
      <c r="H847" s="8" t="s">
        <v>629</v>
      </c>
      <c r="J847" s="2">
        <v>2000</v>
      </c>
      <c r="K847" s="62"/>
      <c r="L847" s="62"/>
      <c r="M847" s="2"/>
      <c r="N847" s="62"/>
      <c r="O847" s="62"/>
      <c r="P847" s="2">
        <v>750</v>
      </c>
    </row>
    <row r="848" spans="1:16" s="5" customFormat="1" ht="27" customHeight="1" x14ac:dyDescent="0.25">
      <c r="B848" s="38"/>
      <c r="E848" s="4" t="s">
        <v>1776</v>
      </c>
      <c r="F848" s="12" t="s">
        <v>403</v>
      </c>
      <c r="G848" s="12" t="s">
        <v>645</v>
      </c>
      <c r="H848" s="8" t="s">
        <v>612</v>
      </c>
      <c r="J848" s="2">
        <v>2000</v>
      </c>
      <c r="K848" s="62"/>
      <c r="L848" s="62"/>
      <c r="M848" s="2"/>
      <c r="N848" s="62"/>
      <c r="O848" s="62"/>
      <c r="P848" s="2">
        <v>500</v>
      </c>
    </row>
    <row r="849" spans="1:16" ht="24.75" customHeight="1" x14ac:dyDescent="0.25">
      <c r="A849" s="5" t="s">
        <v>39</v>
      </c>
      <c r="C849" s="5"/>
      <c r="D849" s="5"/>
      <c r="E849" s="12" t="s">
        <v>1463</v>
      </c>
      <c r="F849" s="12" t="s">
        <v>403</v>
      </c>
      <c r="G849" s="12" t="s">
        <v>1464</v>
      </c>
      <c r="H849" s="8" t="s">
        <v>612</v>
      </c>
      <c r="I849" s="5"/>
      <c r="J849" s="2">
        <v>2750</v>
      </c>
      <c r="K849" s="62"/>
      <c r="L849" s="62"/>
      <c r="M849" s="2"/>
      <c r="N849" s="62"/>
      <c r="O849" s="62"/>
      <c r="P849" s="2">
        <v>750</v>
      </c>
    </row>
    <row r="850" spans="1:16" ht="24.75" customHeight="1" x14ac:dyDescent="0.25">
      <c r="A850" s="5" t="s">
        <v>39</v>
      </c>
      <c r="C850" s="5"/>
      <c r="D850" s="5"/>
      <c r="E850" s="12" t="s">
        <v>784</v>
      </c>
      <c r="F850" s="12" t="s">
        <v>780</v>
      </c>
      <c r="G850" s="12" t="s">
        <v>678</v>
      </c>
      <c r="H850" s="8" t="s">
        <v>612</v>
      </c>
      <c r="I850" s="5"/>
      <c r="J850" s="2">
        <v>2500</v>
      </c>
      <c r="K850" s="62"/>
      <c r="L850" s="62"/>
      <c r="M850" s="2"/>
      <c r="N850" s="62"/>
      <c r="O850" s="62"/>
      <c r="P850" s="2">
        <v>750</v>
      </c>
    </row>
    <row r="851" spans="1:16" ht="24.75" customHeight="1" x14ac:dyDescent="0.25">
      <c r="A851" s="5" t="s">
        <v>39</v>
      </c>
      <c r="C851" s="5"/>
      <c r="D851" s="5"/>
      <c r="E851" s="12" t="s">
        <v>1075</v>
      </c>
      <c r="F851" s="12" t="s">
        <v>781</v>
      </c>
      <c r="G851" s="12" t="s">
        <v>1427</v>
      </c>
      <c r="H851" s="8" t="s">
        <v>612</v>
      </c>
      <c r="I851" s="5"/>
      <c r="J851" s="2">
        <v>2500</v>
      </c>
      <c r="K851" s="62"/>
      <c r="L851" s="62"/>
      <c r="M851" s="2"/>
      <c r="N851" s="62"/>
      <c r="O851" s="62"/>
      <c r="P851" s="2">
        <v>750</v>
      </c>
    </row>
    <row r="852" spans="1:16" ht="24.75" customHeight="1" x14ac:dyDescent="0.25">
      <c r="A852" s="5" t="s">
        <v>39</v>
      </c>
      <c r="C852" s="5"/>
      <c r="D852" s="5"/>
      <c r="E852" s="12" t="s">
        <v>1428</v>
      </c>
      <c r="F852" s="12" t="s">
        <v>782</v>
      </c>
      <c r="G852" s="12" t="s">
        <v>730</v>
      </c>
      <c r="H852" s="8" t="s">
        <v>649</v>
      </c>
      <c r="I852" s="5"/>
      <c r="J852" s="2">
        <v>250</v>
      </c>
      <c r="K852" s="62"/>
      <c r="L852" s="62"/>
      <c r="M852" s="2"/>
      <c r="N852" s="62"/>
      <c r="O852" s="62"/>
      <c r="P852" s="2">
        <f>+J852</f>
        <v>250</v>
      </c>
    </row>
    <row r="853" spans="1:16" ht="24.75" customHeight="1" x14ac:dyDescent="0.25">
      <c r="A853" s="5" t="s">
        <v>39</v>
      </c>
      <c r="C853" s="5"/>
      <c r="D853" s="5"/>
      <c r="E853" s="12" t="s">
        <v>1975</v>
      </c>
      <c r="F853" s="12" t="s">
        <v>783</v>
      </c>
      <c r="G853" s="12" t="s">
        <v>1974</v>
      </c>
      <c r="H853" s="8" t="s">
        <v>612</v>
      </c>
      <c r="I853" s="5"/>
      <c r="J853" s="2">
        <v>1500</v>
      </c>
      <c r="K853" s="62"/>
      <c r="L853" s="62"/>
      <c r="M853" s="2"/>
      <c r="N853" s="62"/>
      <c r="O853" s="62"/>
      <c r="P853" s="2">
        <v>500</v>
      </c>
    </row>
    <row r="854" spans="1:16" ht="24.75" customHeight="1" x14ac:dyDescent="0.25">
      <c r="A854" s="5" t="s">
        <v>39</v>
      </c>
      <c r="C854" s="5"/>
      <c r="D854" s="5"/>
      <c r="E854" s="12" t="s">
        <v>327</v>
      </c>
      <c r="F854" s="12" t="s">
        <v>224</v>
      </c>
      <c r="G854" s="12" t="s">
        <v>663</v>
      </c>
      <c r="H854" s="8" t="s">
        <v>612</v>
      </c>
      <c r="I854" s="5"/>
      <c r="J854" s="2">
        <v>750</v>
      </c>
      <c r="K854" s="62"/>
      <c r="L854" s="62"/>
      <c r="M854" s="2"/>
      <c r="N854" s="62"/>
      <c r="O854" s="62"/>
      <c r="P854" s="2">
        <v>250</v>
      </c>
    </row>
    <row r="855" spans="1:16" ht="24.75" customHeight="1" x14ac:dyDescent="0.25">
      <c r="A855" s="5" t="s">
        <v>39</v>
      </c>
      <c r="C855" s="5"/>
      <c r="D855" s="5"/>
      <c r="E855" s="12" t="s">
        <v>1109</v>
      </c>
      <c r="F855" s="12" t="s">
        <v>1108</v>
      </c>
      <c r="G855" s="12" t="s">
        <v>1110</v>
      </c>
      <c r="H855" s="8" t="s">
        <v>612</v>
      </c>
      <c r="I855" s="5"/>
      <c r="J855" s="2">
        <f>6400-267</f>
        <v>6133</v>
      </c>
      <c r="K855" s="62"/>
      <c r="L855" s="62"/>
      <c r="M855" s="2"/>
      <c r="N855" s="62"/>
      <c r="O855" s="62"/>
      <c r="P855" s="2">
        <v>4500</v>
      </c>
    </row>
    <row r="856" spans="1:16" ht="24.75" customHeight="1" x14ac:dyDescent="0.25">
      <c r="A856" s="5" t="s">
        <v>39</v>
      </c>
      <c r="C856" s="5"/>
      <c r="D856" s="5"/>
      <c r="E856" s="12" t="s">
        <v>1144</v>
      </c>
      <c r="F856" s="12" t="s">
        <v>1143</v>
      </c>
      <c r="G856" s="12" t="s">
        <v>677</v>
      </c>
      <c r="H856" s="8" t="s">
        <v>612</v>
      </c>
      <c r="I856" s="5"/>
      <c r="J856" s="2">
        <v>600</v>
      </c>
      <c r="K856" s="62"/>
      <c r="L856" s="62"/>
      <c r="M856" s="2"/>
      <c r="N856" s="62"/>
      <c r="O856" s="62"/>
      <c r="P856" s="2">
        <v>250</v>
      </c>
    </row>
    <row r="857" spans="1:16" ht="24.75" customHeight="1" x14ac:dyDescent="0.25">
      <c r="A857" s="5" t="s">
        <v>39</v>
      </c>
      <c r="C857" s="5"/>
      <c r="D857" s="5"/>
      <c r="E857" s="12" t="s">
        <v>1132</v>
      </c>
      <c r="F857" s="12" t="s">
        <v>1260</v>
      </c>
      <c r="G857" s="12" t="s">
        <v>1777</v>
      </c>
      <c r="H857" s="8" t="s">
        <v>612</v>
      </c>
      <c r="I857" s="5"/>
      <c r="J857" s="2">
        <v>1725</v>
      </c>
      <c r="K857" s="62"/>
      <c r="L857" s="62"/>
      <c r="M857" s="2"/>
      <c r="N857" s="62"/>
      <c r="O857" s="62"/>
      <c r="P857" s="2">
        <v>500</v>
      </c>
    </row>
    <row r="858" spans="1:16" ht="19.5" customHeight="1" x14ac:dyDescent="0.25">
      <c r="A858" s="38" t="s">
        <v>39</v>
      </c>
      <c r="C858" s="38"/>
      <c r="D858" s="38"/>
      <c r="E858" s="4" t="s">
        <v>557</v>
      </c>
      <c r="F858" s="4" t="s">
        <v>57</v>
      </c>
      <c r="G858" s="6" t="s">
        <v>316</v>
      </c>
      <c r="H858" s="8" t="s">
        <v>102</v>
      </c>
      <c r="I858" s="5"/>
      <c r="J858" s="2">
        <v>225</v>
      </c>
      <c r="K858" s="62"/>
      <c r="L858" s="62"/>
      <c r="M858" s="2"/>
      <c r="N858" s="62"/>
      <c r="O858" s="62"/>
      <c r="P858" s="2">
        <f>+J858</f>
        <v>225</v>
      </c>
    </row>
    <row r="859" spans="1:16" ht="24.75" customHeight="1" x14ac:dyDescent="0.25">
      <c r="A859" s="5" t="s">
        <v>39</v>
      </c>
      <c r="C859" s="5"/>
      <c r="D859" s="5"/>
      <c r="E859" s="12" t="s">
        <v>773</v>
      </c>
      <c r="F859" s="12" t="s">
        <v>404</v>
      </c>
      <c r="G859" s="12" t="s">
        <v>730</v>
      </c>
      <c r="H859" s="8" t="s">
        <v>649</v>
      </c>
      <c r="I859" s="5"/>
      <c r="J859" s="2">
        <v>250</v>
      </c>
      <c r="K859" s="62"/>
      <c r="L859" s="62"/>
      <c r="M859" s="2"/>
      <c r="N859" s="62"/>
      <c r="O859" s="62"/>
      <c r="P859" s="2">
        <f>+J859</f>
        <v>250</v>
      </c>
    </row>
    <row r="860" spans="1:16" ht="24.75" customHeight="1" x14ac:dyDescent="0.25">
      <c r="A860" s="5" t="s">
        <v>39</v>
      </c>
      <c r="C860" s="5"/>
      <c r="D860" s="5"/>
      <c r="E860" s="12" t="s">
        <v>1070</v>
      </c>
      <c r="F860" s="12" t="s">
        <v>57</v>
      </c>
      <c r="G860" s="12" t="s">
        <v>1414</v>
      </c>
      <c r="H860" s="8" t="s">
        <v>612</v>
      </c>
      <c r="I860" s="5"/>
      <c r="J860" s="2">
        <v>2500</v>
      </c>
      <c r="K860" s="62"/>
      <c r="L860" s="62"/>
      <c r="M860" s="2">
        <v>500</v>
      </c>
      <c r="N860" s="62"/>
      <c r="O860" s="62"/>
      <c r="P860" s="2">
        <v>500</v>
      </c>
    </row>
    <row r="861" spans="1:16" ht="24.75" customHeight="1" x14ac:dyDescent="0.25">
      <c r="A861" s="5" t="s">
        <v>39</v>
      </c>
      <c r="C861" s="5"/>
      <c r="D861" s="5"/>
      <c r="E861" s="12" t="s">
        <v>1539</v>
      </c>
      <c r="F861" s="12" t="s">
        <v>404</v>
      </c>
      <c r="G861" s="12" t="s">
        <v>1123</v>
      </c>
      <c r="H861" s="8" t="s">
        <v>612</v>
      </c>
      <c r="I861" s="5"/>
      <c r="J861" s="2">
        <v>2500</v>
      </c>
      <c r="K861" s="62"/>
      <c r="L861" s="62"/>
      <c r="M861" s="2">
        <v>500</v>
      </c>
      <c r="N861" s="62"/>
      <c r="O861" s="62"/>
      <c r="P861" s="2">
        <v>500</v>
      </c>
    </row>
    <row r="862" spans="1:16" ht="24.75" customHeight="1" x14ac:dyDescent="0.25">
      <c r="A862" s="5" t="s">
        <v>39</v>
      </c>
      <c r="C862" s="5"/>
      <c r="D862" s="5"/>
      <c r="E862" s="12" t="s">
        <v>1540</v>
      </c>
      <c r="F862" s="12" t="s">
        <v>404</v>
      </c>
      <c r="G862" s="12" t="s">
        <v>1124</v>
      </c>
      <c r="H862" s="8" t="s">
        <v>612</v>
      </c>
      <c r="I862" s="5"/>
      <c r="J862" s="2">
        <v>1850</v>
      </c>
      <c r="K862" s="62"/>
      <c r="L862" s="62"/>
      <c r="M862" s="2">
        <v>250</v>
      </c>
      <c r="N862" s="62"/>
      <c r="O862" s="62"/>
      <c r="P862" s="2">
        <v>500</v>
      </c>
    </row>
    <row r="863" spans="1:16" ht="24.75" customHeight="1" x14ac:dyDescent="0.25">
      <c r="A863" s="5" t="s">
        <v>39</v>
      </c>
      <c r="C863" s="5"/>
      <c r="D863" s="5"/>
      <c r="E863" s="12" t="s">
        <v>1463</v>
      </c>
      <c r="F863" s="12" t="s">
        <v>404</v>
      </c>
      <c r="G863" s="12" t="s">
        <v>1464</v>
      </c>
      <c r="H863" s="8" t="s">
        <v>612</v>
      </c>
      <c r="I863" s="5"/>
      <c r="J863" s="2">
        <v>1850</v>
      </c>
      <c r="K863" s="62"/>
      <c r="L863" s="62"/>
      <c r="M863" s="2">
        <v>250</v>
      </c>
      <c r="N863" s="62"/>
      <c r="O863" s="62"/>
      <c r="P863" s="2">
        <v>500</v>
      </c>
    </row>
    <row r="864" spans="1:16" ht="27.75" customHeight="1" x14ac:dyDescent="0.25">
      <c r="A864" s="5"/>
      <c r="C864" s="5"/>
      <c r="D864" s="5"/>
      <c r="E864" s="4" t="s">
        <v>1890</v>
      </c>
      <c r="F864" s="4" t="s">
        <v>1249</v>
      </c>
      <c r="G864" s="5" t="s">
        <v>1669</v>
      </c>
      <c r="H864" s="8" t="s">
        <v>614</v>
      </c>
      <c r="I864" s="5"/>
      <c r="J864" s="2">
        <v>1000</v>
      </c>
      <c r="K864" s="62"/>
      <c r="L864" s="62"/>
      <c r="M864" s="2"/>
      <c r="N864" s="62"/>
      <c r="O864" s="62"/>
      <c r="P864" s="2">
        <v>200</v>
      </c>
    </row>
    <row r="865" spans="1:16" s="5" customFormat="1" ht="29.25" customHeight="1" x14ac:dyDescent="0.25">
      <c r="A865" s="5" t="s">
        <v>48</v>
      </c>
      <c r="B865" s="38"/>
      <c r="E865" s="4" t="s">
        <v>753</v>
      </c>
      <c r="F865" s="4" t="s">
        <v>1249</v>
      </c>
      <c r="G865" s="6" t="s">
        <v>1891</v>
      </c>
      <c r="H865" s="8" t="s">
        <v>629</v>
      </c>
      <c r="J865" s="2">
        <v>652</v>
      </c>
      <c r="K865" s="62"/>
      <c r="L865" s="62"/>
      <c r="M865" s="2">
        <v>100</v>
      </c>
      <c r="N865" s="62"/>
      <c r="O865" s="62"/>
      <c r="P865" s="2">
        <v>200</v>
      </c>
    </row>
    <row r="866" spans="1:16" s="5" customFormat="1" ht="20.25" customHeight="1" x14ac:dyDescent="0.25">
      <c r="B866" s="38"/>
      <c r="E866" s="4" t="s">
        <v>1463</v>
      </c>
      <c r="F866" s="4" t="s">
        <v>405</v>
      </c>
      <c r="G866" s="4" t="s">
        <v>1464</v>
      </c>
      <c r="H866" s="8" t="s">
        <v>629</v>
      </c>
      <c r="J866" s="2">
        <v>2500</v>
      </c>
      <c r="K866" s="62"/>
      <c r="L866" s="62"/>
      <c r="M866" s="2"/>
      <c r="N866" s="62"/>
      <c r="O866" s="62"/>
      <c r="P866" s="2">
        <v>500</v>
      </c>
    </row>
    <row r="867" spans="1:16" ht="24.75" customHeight="1" x14ac:dyDescent="0.25">
      <c r="A867" s="5" t="s">
        <v>44</v>
      </c>
      <c r="C867" s="5"/>
      <c r="D867" s="5"/>
      <c r="E867" s="12" t="s">
        <v>1901</v>
      </c>
      <c r="F867" s="12" t="s">
        <v>261</v>
      </c>
      <c r="G867" s="12" t="s">
        <v>1906</v>
      </c>
      <c r="H867" s="8" t="s">
        <v>612</v>
      </c>
      <c r="I867" s="5"/>
      <c r="J867" s="2">
        <v>2252</v>
      </c>
      <c r="K867" s="62"/>
      <c r="L867" s="62"/>
      <c r="M867" s="2"/>
      <c r="N867" s="62"/>
      <c r="O867" s="62"/>
      <c r="P867" s="2">
        <v>2</v>
      </c>
    </row>
    <row r="868" spans="1:16" ht="24.75" customHeight="1" x14ac:dyDescent="0.25">
      <c r="A868" s="5"/>
      <c r="C868" s="5"/>
      <c r="D868" s="5"/>
      <c r="E868" s="12"/>
      <c r="F868" s="12"/>
      <c r="G868" s="12"/>
      <c r="H868" s="8"/>
      <c r="I868" s="5"/>
      <c r="J868" s="2"/>
      <c r="K868" s="62"/>
      <c r="L868" s="62"/>
      <c r="M868" s="2"/>
      <c r="N868" s="62"/>
      <c r="O868" s="62"/>
      <c r="P868" s="2">
        <v>1000</v>
      </c>
    </row>
    <row r="869" spans="1:16" ht="24.75" customHeight="1" x14ac:dyDescent="0.25">
      <c r="A869" s="5" t="s">
        <v>44</v>
      </c>
      <c r="C869" s="5"/>
      <c r="D869" s="5"/>
      <c r="E869" s="17" t="s">
        <v>1902</v>
      </c>
      <c r="F869" s="14" t="s">
        <v>261</v>
      </c>
      <c r="G869" s="14" t="s">
        <v>1907</v>
      </c>
      <c r="H869" s="8" t="s">
        <v>612</v>
      </c>
      <c r="I869" s="5"/>
      <c r="J869" s="2">
        <v>2252</v>
      </c>
      <c r="K869" s="62"/>
      <c r="L869" s="62"/>
      <c r="M869" s="2"/>
      <c r="N869" s="62"/>
      <c r="O869" s="62"/>
      <c r="P869" s="2">
        <v>2</v>
      </c>
    </row>
    <row r="870" spans="1:16" ht="24.75" customHeight="1" x14ac:dyDescent="0.25">
      <c r="A870" s="5"/>
      <c r="C870" s="5"/>
      <c r="D870" s="5"/>
      <c r="E870" s="12"/>
      <c r="F870" s="12"/>
      <c r="G870" s="12"/>
      <c r="H870" s="8"/>
      <c r="I870" s="5"/>
      <c r="J870" s="2"/>
      <c r="K870" s="62"/>
      <c r="L870" s="62"/>
      <c r="M870" s="2"/>
      <c r="N870" s="62"/>
      <c r="O870" s="62"/>
      <c r="P870" s="2">
        <v>1000</v>
      </c>
    </row>
    <row r="871" spans="1:16" ht="21.75" customHeight="1" x14ac:dyDescent="0.25">
      <c r="A871" s="5" t="s">
        <v>44</v>
      </c>
      <c r="C871" s="5"/>
      <c r="D871" s="5"/>
      <c r="E871" s="12" t="s">
        <v>1862</v>
      </c>
      <c r="F871" s="12" t="s">
        <v>261</v>
      </c>
      <c r="G871" s="12" t="s">
        <v>1908</v>
      </c>
      <c r="H871" s="8" t="s">
        <v>612</v>
      </c>
      <c r="I871" s="5"/>
      <c r="J871" s="2">
        <v>1152</v>
      </c>
      <c r="K871" s="62"/>
      <c r="L871" s="62"/>
      <c r="M871" s="2"/>
      <c r="N871" s="62"/>
      <c r="O871" s="62"/>
      <c r="P871" s="2">
        <v>2</v>
      </c>
    </row>
    <row r="872" spans="1:16" ht="21.75" customHeight="1" x14ac:dyDescent="0.25">
      <c r="A872" s="5"/>
      <c r="C872" s="5"/>
      <c r="D872" s="5"/>
      <c r="E872" s="12"/>
      <c r="F872" s="12"/>
      <c r="G872" s="12"/>
      <c r="H872" s="8"/>
      <c r="I872" s="5"/>
      <c r="J872" s="2"/>
      <c r="K872" s="62"/>
      <c r="L872" s="62"/>
      <c r="M872" s="2"/>
      <c r="N872" s="62"/>
      <c r="O872" s="62"/>
      <c r="P872" s="2">
        <v>1000</v>
      </c>
    </row>
    <row r="873" spans="1:16" s="5" customFormat="1" ht="18.75" customHeight="1" x14ac:dyDescent="0.25">
      <c r="A873" s="5" t="s">
        <v>44</v>
      </c>
      <c r="B873" s="38"/>
      <c r="E873" s="14" t="s">
        <v>1863</v>
      </c>
      <c r="F873" s="14" t="s">
        <v>261</v>
      </c>
      <c r="G873" s="14" t="s">
        <v>1907</v>
      </c>
      <c r="H873" s="8" t="s">
        <v>612</v>
      </c>
      <c r="J873" s="2">
        <v>1070</v>
      </c>
      <c r="K873" s="62"/>
      <c r="L873" s="62"/>
      <c r="M873" s="2"/>
      <c r="N873" s="62"/>
      <c r="O873" s="62"/>
      <c r="P873" s="2">
        <v>2</v>
      </c>
    </row>
    <row r="874" spans="1:16" s="5" customFormat="1" ht="24" customHeight="1" x14ac:dyDescent="0.25">
      <c r="B874" s="38"/>
      <c r="E874" s="17"/>
      <c r="F874" s="14"/>
      <c r="G874" s="14"/>
      <c r="H874" s="8"/>
      <c r="J874" s="2"/>
      <c r="K874" s="62"/>
      <c r="L874" s="62"/>
      <c r="M874" s="2"/>
      <c r="N874" s="62"/>
      <c r="O874" s="62"/>
      <c r="P874" s="2">
        <v>1000</v>
      </c>
    </row>
    <row r="875" spans="1:16" ht="24.75" customHeight="1" x14ac:dyDescent="0.25">
      <c r="A875" s="5" t="s">
        <v>44</v>
      </c>
      <c r="C875" s="5"/>
      <c r="D875" s="5"/>
      <c r="E875" s="12" t="s">
        <v>1868</v>
      </c>
      <c r="F875" s="12" t="s">
        <v>412</v>
      </c>
      <c r="G875" s="12" t="s">
        <v>1908</v>
      </c>
      <c r="H875" s="8" t="s">
        <v>612</v>
      </c>
      <c r="I875" s="5"/>
      <c r="J875" s="2">
        <v>1802</v>
      </c>
      <c r="K875" s="62"/>
      <c r="L875" s="62"/>
      <c r="M875" s="2"/>
      <c r="N875" s="62"/>
      <c r="O875" s="62"/>
      <c r="P875" s="2">
        <v>2</v>
      </c>
    </row>
    <row r="876" spans="1:16" ht="24.75" customHeight="1" x14ac:dyDescent="0.25">
      <c r="A876" s="5"/>
      <c r="C876" s="5"/>
      <c r="D876" s="5"/>
      <c r="E876" s="12"/>
      <c r="F876" s="12"/>
      <c r="G876" s="12"/>
      <c r="H876" s="8"/>
      <c r="I876" s="5"/>
      <c r="J876" s="2"/>
      <c r="K876" s="62"/>
      <c r="L876" s="62"/>
      <c r="M876" s="2"/>
      <c r="N876" s="62"/>
      <c r="O876" s="62"/>
      <c r="P876" s="2">
        <v>1000</v>
      </c>
    </row>
    <row r="877" spans="1:16" ht="24.75" customHeight="1" x14ac:dyDescent="0.25">
      <c r="A877" s="5" t="s">
        <v>44</v>
      </c>
      <c r="C877" s="5"/>
      <c r="D877" s="5"/>
      <c r="E877" s="12" t="s">
        <v>1903</v>
      </c>
      <c r="F877" s="12" t="s">
        <v>412</v>
      </c>
      <c r="G877" s="12" t="s">
        <v>1908</v>
      </c>
      <c r="H877" s="8" t="s">
        <v>612</v>
      </c>
      <c r="I877" s="5"/>
      <c r="J877" s="2">
        <v>1002</v>
      </c>
      <c r="K877" s="62"/>
      <c r="L877" s="62"/>
      <c r="M877" s="2"/>
      <c r="N877" s="62"/>
      <c r="O877" s="62"/>
      <c r="P877" s="2">
        <v>2</v>
      </c>
    </row>
    <row r="878" spans="1:16" ht="24.75" customHeight="1" x14ac:dyDescent="0.25">
      <c r="A878" s="5"/>
      <c r="C878" s="5"/>
      <c r="D878" s="5"/>
      <c r="E878" s="12"/>
      <c r="F878" s="12"/>
      <c r="G878" s="12"/>
      <c r="H878" s="8"/>
      <c r="I878" s="5"/>
      <c r="J878" s="2"/>
      <c r="K878" s="62"/>
      <c r="L878" s="62"/>
      <c r="M878" s="2"/>
      <c r="N878" s="62"/>
      <c r="O878" s="62"/>
      <c r="P878" s="2">
        <v>1000</v>
      </c>
    </row>
    <row r="879" spans="1:16" ht="24.75" customHeight="1" x14ac:dyDescent="0.25">
      <c r="A879" s="5" t="s">
        <v>44</v>
      </c>
      <c r="C879" s="5"/>
      <c r="D879" s="5"/>
      <c r="E879" s="12" t="s">
        <v>786</v>
      </c>
      <c r="F879" s="12" t="s">
        <v>84</v>
      </c>
      <c r="G879" s="12" t="s">
        <v>730</v>
      </c>
      <c r="H879" s="8" t="s">
        <v>612</v>
      </c>
      <c r="I879" s="5"/>
      <c r="J879" s="2">
        <v>250</v>
      </c>
      <c r="K879" s="62"/>
      <c r="L879" s="62"/>
      <c r="M879" s="2"/>
      <c r="N879" s="62"/>
      <c r="O879" s="62"/>
      <c r="P879" s="2">
        <v>250</v>
      </c>
    </row>
    <row r="880" spans="1:16" s="5" customFormat="1" ht="32.25" customHeight="1" x14ac:dyDescent="0.25">
      <c r="A880" s="5" t="s">
        <v>44</v>
      </c>
      <c r="B880" s="38"/>
      <c r="E880" s="4" t="s">
        <v>505</v>
      </c>
      <c r="F880" s="5" t="s">
        <v>407</v>
      </c>
      <c r="G880" s="5" t="s">
        <v>1394</v>
      </c>
      <c r="H880" s="8" t="s">
        <v>915</v>
      </c>
      <c r="J880" s="2">
        <v>1500</v>
      </c>
      <c r="K880" s="62"/>
      <c r="L880" s="62"/>
      <c r="M880" s="2">
        <v>250</v>
      </c>
      <c r="N880" s="62"/>
      <c r="O880" s="62"/>
      <c r="P880" s="2">
        <v>500</v>
      </c>
    </row>
    <row r="881" spans="1:16" s="5" customFormat="1" ht="25.5" customHeight="1" x14ac:dyDescent="0.25">
      <c r="A881" s="5" t="s">
        <v>44</v>
      </c>
      <c r="B881" s="114"/>
      <c r="C881" s="114"/>
      <c r="D881" s="114"/>
      <c r="E881" s="4" t="s">
        <v>505</v>
      </c>
      <c r="F881" s="5" t="s">
        <v>84</v>
      </c>
      <c r="G881" s="5" t="s">
        <v>1976</v>
      </c>
      <c r="H881" s="8" t="s">
        <v>915</v>
      </c>
      <c r="J881" s="2">
        <v>1252</v>
      </c>
      <c r="K881" s="62"/>
      <c r="L881" s="62"/>
      <c r="M881" s="2"/>
      <c r="N881" s="62"/>
      <c r="O881" s="62"/>
      <c r="P881" s="2">
        <v>500</v>
      </c>
    </row>
    <row r="882" spans="1:16" s="5" customFormat="1" ht="21" customHeight="1" x14ac:dyDescent="0.25">
      <c r="A882" s="5" t="s">
        <v>44</v>
      </c>
      <c r="B882" s="38"/>
      <c r="E882" s="4" t="s">
        <v>408</v>
      </c>
      <c r="F882" s="4" t="s">
        <v>409</v>
      </c>
      <c r="G882" s="6" t="s">
        <v>917</v>
      </c>
      <c r="H882" s="8" t="s">
        <v>629</v>
      </c>
      <c r="J882" s="2">
        <v>3000</v>
      </c>
      <c r="K882" s="62"/>
      <c r="L882" s="62"/>
      <c r="M882" s="2">
        <v>200</v>
      </c>
      <c r="N882" s="62"/>
      <c r="O882" s="62"/>
      <c r="P882" s="2">
        <v>1250</v>
      </c>
    </row>
    <row r="883" spans="1:16" s="5" customFormat="1" ht="23.25" customHeight="1" x14ac:dyDescent="0.25">
      <c r="A883" s="5" t="s">
        <v>44</v>
      </c>
      <c r="B883" s="38"/>
      <c r="E883" s="4" t="s">
        <v>410</v>
      </c>
      <c r="F883" s="4" t="s">
        <v>407</v>
      </c>
      <c r="G883" s="6" t="s">
        <v>370</v>
      </c>
      <c r="H883" s="8" t="s">
        <v>132</v>
      </c>
      <c r="J883" s="2">
        <v>552</v>
      </c>
      <c r="K883" s="62"/>
      <c r="L883" s="62"/>
      <c r="M883" s="2">
        <v>100</v>
      </c>
      <c r="N883" s="62"/>
      <c r="O883" s="62"/>
      <c r="P883" s="2">
        <v>250</v>
      </c>
    </row>
    <row r="884" spans="1:16" s="5" customFormat="1" ht="22.5" customHeight="1" x14ac:dyDescent="0.25">
      <c r="A884" s="5" t="s">
        <v>44</v>
      </c>
      <c r="B884" s="38"/>
      <c r="E884" s="4" t="s">
        <v>785</v>
      </c>
      <c r="F884" s="4" t="s">
        <v>406</v>
      </c>
      <c r="G884" s="5" t="s">
        <v>1404</v>
      </c>
      <c r="H884" s="5" t="s">
        <v>629</v>
      </c>
      <c r="J884" s="2">
        <v>1002</v>
      </c>
      <c r="K884" s="62"/>
      <c r="L884" s="62"/>
      <c r="M884" s="64"/>
      <c r="N884" s="62"/>
      <c r="O884" s="62"/>
      <c r="P884" s="2">
        <v>250</v>
      </c>
    </row>
    <row r="885" spans="1:16" s="5" customFormat="1" ht="18" customHeight="1" x14ac:dyDescent="0.25">
      <c r="A885" s="5" t="s">
        <v>44</v>
      </c>
      <c r="B885" s="38"/>
      <c r="E885" s="4" t="s">
        <v>411</v>
      </c>
      <c r="F885" s="4" t="s">
        <v>412</v>
      </c>
      <c r="G885" s="6" t="s">
        <v>369</v>
      </c>
      <c r="H885" s="8" t="s">
        <v>132</v>
      </c>
      <c r="J885" s="2">
        <v>400</v>
      </c>
      <c r="K885" s="62"/>
      <c r="L885" s="62"/>
      <c r="M885" s="2">
        <v>100</v>
      </c>
      <c r="N885" s="62"/>
      <c r="O885" s="62"/>
      <c r="P885" s="2">
        <f>+J885-M885</f>
        <v>300</v>
      </c>
    </row>
    <row r="886" spans="1:16" s="5" customFormat="1" ht="16.5" customHeight="1" x14ac:dyDescent="0.25">
      <c r="A886" s="5" t="s">
        <v>48</v>
      </c>
      <c r="B886" s="38"/>
      <c r="E886" s="18" t="s">
        <v>414</v>
      </c>
      <c r="F886" s="4" t="s">
        <v>415</v>
      </c>
      <c r="G886" s="6" t="s">
        <v>316</v>
      </c>
      <c r="H886" s="8" t="s">
        <v>192</v>
      </c>
      <c r="J886" s="2">
        <v>292</v>
      </c>
      <c r="K886" s="62"/>
      <c r="L886" s="62"/>
      <c r="M886" s="24">
        <v>290</v>
      </c>
      <c r="N886" s="62"/>
      <c r="O886" s="62"/>
      <c r="P886" s="2">
        <v>2</v>
      </c>
    </row>
    <row r="887" spans="1:16" s="5" customFormat="1" ht="16.5" customHeight="1" x14ac:dyDescent="0.25">
      <c r="A887" s="5" t="s">
        <v>48</v>
      </c>
      <c r="B887" s="38"/>
      <c r="E887" s="4" t="s">
        <v>416</v>
      </c>
      <c r="F887" s="5" t="s">
        <v>413</v>
      </c>
      <c r="G887" s="5" t="s">
        <v>316</v>
      </c>
      <c r="H887" s="8" t="s">
        <v>171</v>
      </c>
      <c r="J887" s="2">
        <v>302</v>
      </c>
      <c r="K887" s="62"/>
      <c r="L887" s="62"/>
      <c r="M887" s="2">
        <v>300</v>
      </c>
      <c r="N887" s="62"/>
      <c r="O887" s="62"/>
      <c r="P887" s="2">
        <v>2</v>
      </c>
    </row>
    <row r="888" spans="1:16" s="5" customFormat="1" ht="21.75" customHeight="1" x14ac:dyDescent="0.25">
      <c r="A888" s="5" t="s">
        <v>48</v>
      </c>
      <c r="B888" s="38"/>
      <c r="E888" s="4" t="s">
        <v>417</v>
      </c>
      <c r="F888" s="5" t="s">
        <v>418</v>
      </c>
      <c r="G888" s="5" t="s">
        <v>316</v>
      </c>
      <c r="H888" s="8" t="s">
        <v>171</v>
      </c>
      <c r="J888" s="2">
        <v>292</v>
      </c>
      <c r="K888" s="62"/>
      <c r="L888" s="62"/>
      <c r="M888" s="24">
        <v>290</v>
      </c>
      <c r="N888" s="62"/>
      <c r="O888" s="62"/>
      <c r="P888" s="2">
        <v>2</v>
      </c>
    </row>
    <row r="889" spans="1:16" s="5" customFormat="1" ht="28.5" customHeight="1" x14ac:dyDescent="0.25">
      <c r="A889" s="5" t="s">
        <v>48</v>
      </c>
      <c r="B889" s="38"/>
      <c r="E889" s="4" t="s">
        <v>419</v>
      </c>
      <c r="F889" s="5" t="s">
        <v>420</v>
      </c>
      <c r="G889" s="5" t="s">
        <v>316</v>
      </c>
      <c r="H889" s="8" t="s">
        <v>171</v>
      </c>
      <c r="J889" s="2">
        <v>252</v>
      </c>
      <c r="K889" s="62"/>
      <c r="L889" s="62"/>
      <c r="M889" s="2">
        <v>250</v>
      </c>
      <c r="N889" s="62"/>
      <c r="O889" s="62"/>
      <c r="P889" s="2">
        <v>2</v>
      </c>
    </row>
    <row r="890" spans="1:16" ht="30.75" customHeight="1" x14ac:dyDescent="0.25">
      <c r="A890" s="38" t="s">
        <v>48</v>
      </c>
      <c r="C890" s="38"/>
      <c r="D890" s="38"/>
      <c r="E890" s="4" t="s">
        <v>1977</v>
      </c>
      <c r="F890" s="4" t="s">
        <v>195</v>
      </c>
      <c r="G890" s="4" t="s">
        <v>1469</v>
      </c>
      <c r="H890" s="8" t="s">
        <v>614</v>
      </c>
      <c r="I890" s="5"/>
      <c r="J890" s="2">
        <v>1800</v>
      </c>
      <c r="K890" s="62"/>
      <c r="L890" s="62"/>
      <c r="M890" s="2">
        <v>500</v>
      </c>
      <c r="N890" s="62"/>
      <c r="O890" s="62"/>
      <c r="P890" s="2">
        <v>350</v>
      </c>
    </row>
    <row r="891" spans="1:16" s="5" customFormat="1" ht="16.5" customHeight="1" x14ac:dyDescent="0.25">
      <c r="A891" s="5" t="s">
        <v>48</v>
      </c>
      <c r="B891" s="38"/>
      <c r="E891" s="8" t="s">
        <v>505</v>
      </c>
      <c r="F891" s="5" t="s">
        <v>421</v>
      </c>
      <c r="G891" s="5" t="s">
        <v>1043</v>
      </c>
      <c r="H891" s="8" t="s">
        <v>614</v>
      </c>
      <c r="J891" s="2">
        <v>1500</v>
      </c>
      <c r="K891" s="62"/>
      <c r="L891" s="62"/>
      <c r="M891" s="2">
        <v>225</v>
      </c>
      <c r="N891" s="62"/>
      <c r="O891" s="62"/>
      <c r="P891" s="2">
        <v>500</v>
      </c>
    </row>
    <row r="892" spans="1:16" ht="24.75" customHeight="1" x14ac:dyDescent="0.25">
      <c r="A892" s="5" t="s">
        <v>48</v>
      </c>
      <c r="C892" s="5"/>
      <c r="D892" s="5"/>
      <c r="E892" s="12" t="s">
        <v>788</v>
      </c>
      <c r="F892" s="12" t="s">
        <v>195</v>
      </c>
      <c r="G892" s="12" t="s">
        <v>789</v>
      </c>
      <c r="H892" s="8" t="s">
        <v>612</v>
      </c>
      <c r="I892" s="5"/>
      <c r="J892" s="2">
        <v>2000</v>
      </c>
      <c r="K892" s="62"/>
      <c r="L892" s="62"/>
      <c r="M892" s="2"/>
      <c r="N892" s="62"/>
      <c r="O892" s="62"/>
      <c r="P892" s="2">
        <v>750</v>
      </c>
    </row>
    <row r="893" spans="1:16" ht="24.75" customHeight="1" x14ac:dyDescent="0.25">
      <c r="A893" s="5" t="s">
        <v>48</v>
      </c>
      <c r="C893" s="5"/>
      <c r="D893" s="5"/>
      <c r="E893" s="12" t="s">
        <v>966</v>
      </c>
      <c r="F893" s="12" t="s">
        <v>787</v>
      </c>
      <c r="G893" s="12" t="s">
        <v>1429</v>
      </c>
      <c r="H893" s="8" t="s">
        <v>612</v>
      </c>
      <c r="I893" s="5"/>
      <c r="J893" s="2">
        <v>2500</v>
      </c>
      <c r="K893" s="62"/>
      <c r="L893" s="62"/>
      <c r="M893" s="2">
        <v>500</v>
      </c>
      <c r="N893" s="62"/>
      <c r="O893" s="62"/>
      <c r="P893" s="2">
        <v>750</v>
      </c>
    </row>
    <row r="894" spans="1:16" ht="24.75" customHeight="1" x14ac:dyDescent="0.25">
      <c r="A894" s="5" t="s">
        <v>48</v>
      </c>
      <c r="C894" s="5"/>
      <c r="D894" s="5"/>
      <c r="E894" s="12" t="s">
        <v>317</v>
      </c>
      <c r="F894" s="12" t="s">
        <v>418</v>
      </c>
      <c r="G894" s="12" t="s">
        <v>790</v>
      </c>
      <c r="H894" s="8" t="s">
        <v>612</v>
      </c>
      <c r="I894" s="5"/>
      <c r="J894" s="2">
        <v>2500</v>
      </c>
      <c r="K894" s="62"/>
      <c r="L894" s="62"/>
      <c r="M894" s="2">
        <v>500</v>
      </c>
      <c r="N894" s="62"/>
      <c r="O894" s="62"/>
      <c r="P894" s="2">
        <v>750</v>
      </c>
    </row>
    <row r="895" spans="1:16" ht="24.75" customHeight="1" x14ac:dyDescent="0.25">
      <c r="A895" s="5" t="s">
        <v>48</v>
      </c>
      <c r="C895" s="5"/>
      <c r="D895" s="5"/>
      <c r="E895" s="12" t="s">
        <v>1112</v>
      </c>
      <c r="F895" s="12" t="s">
        <v>1111</v>
      </c>
      <c r="G895" s="12" t="s">
        <v>1113</v>
      </c>
      <c r="H895" s="8" t="s">
        <v>612</v>
      </c>
      <c r="I895" s="5"/>
      <c r="J895" s="2">
        <v>3500</v>
      </c>
      <c r="K895" s="62"/>
      <c r="L895" s="62"/>
      <c r="M895" s="2"/>
      <c r="N895" s="62"/>
      <c r="O895" s="62"/>
      <c r="P895" s="2">
        <v>1250</v>
      </c>
    </row>
    <row r="896" spans="1:16" ht="24.75" customHeight="1" x14ac:dyDescent="0.25">
      <c r="A896" s="5"/>
      <c r="C896" s="5"/>
      <c r="D896" s="5"/>
      <c r="E896" s="12" t="s">
        <v>1978</v>
      </c>
      <c r="F896" s="12" t="s">
        <v>196</v>
      </c>
      <c r="G896" s="12" t="s">
        <v>1979</v>
      </c>
      <c r="H896" s="8" t="s">
        <v>612</v>
      </c>
      <c r="I896" s="5"/>
      <c r="J896" s="2">
        <v>2500</v>
      </c>
      <c r="K896" s="62"/>
      <c r="L896" s="62"/>
      <c r="M896" s="2">
        <v>1500</v>
      </c>
      <c r="N896" s="62"/>
      <c r="O896" s="62"/>
      <c r="P896" s="2">
        <v>250</v>
      </c>
    </row>
    <row r="897" spans="1:16" s="5" customFormat="1" ht="16.5" customHeight="1" x14ac:dyDescent="0.25">
      <c r="A897" s="5" t="s">
        <v>39</v>
      </c>
      <c r="B897" s="38"/>
      <c r="E897" s="1" t="s">
        <v>1541</v>
      </c>
      <c r="F897" s="4" t="s">
        <v>423</v>
      </c>
      <c r="G897" s="1" t="s">
        <v>1464</v>
      </c>
      <c r="H897" s="8" t="s">
        <v>132</v>
      </c>
      <c r="J897" s="2">
        <v>850</v>
      </c>
      <c r="K897" s="62"/>
      <c r="L897" s="62"/>
      <c r="M897" s="2">
        <v>200</v>
      </c>
      <c r="N897" s="62"/>
      <c r="O897" s="62"/>
      <c r="P897" s="2">
        <f>+J897-M897</f>
        <v>650</v>
      </c>
    </row>
    <row r="898" spans="1:16" s="5" customFormat="1" ht="16.5" customHeight="1" x14ac:dyDescent="0.25">
      <c r="A898" s="5" t="s">
        <v>39</v>
      </c>
      <c r="B898" s="38"/>
      <c r="E898" s="4" t="s">
        <v>426</v>
      </c>
      <c r="F898" s="4" t="s">
        <v>423</v>
      </c>
      <c r="G898" s="6" t="s">
        <v>316</v>
      </c>
      <c r="H898" s="8" t="s">
        <v>132</v>
      </c>
      <c r="J898" s="2">
        <v>225</v>
      </c>
      <c r="K898" s="62"/>
      <c r="L898" s="62"/>
      <c r="M898" s="2">
        <v>100</v>
      </c>
      <c r="N898" s="62"/>
      <c r="O898" s="62"/>
      <c r="P898" s="2">
        <f>+J898-M898</f>
        <v>125</v>
      </c>
    </row>
    <row r="899" spans="1:16" s="5" customFormat="1" ht="18" customHeight="1" x14ac:dyDescent="0.25">
      <c r="A899" s="5" t="s">
        <v>39</v>
      </c>
      <c r="B899" s="38"/>
      <c r="E899" s="4" t="s">
        <v>962</v>
      </c>
      <c r="F899" s="4" t="s">
        <v>427</v>
      </c>
      <c r="G899" s="6" t="s">
        <v>316</v>
      </c>
      <c r="H899" s="8" t="s">
        <v>132</v>
      </c>
      <c r="J899" s="2">
        <v>225</v>
      </c>
      <c r="K899" s="62"/>
      <c r="L899" s="62"/>
      <c r="M899" s="2">
        <v>100</v>
      </c>
      <c r="N899" s="62"/>
      <c r="O899" s="62"/>
      <c r="P899" s="2">
        <f>+J899-M899</f>
        <v>125</v>
      </c>
    </row>
    <row r="900" spans="1:16" s="5" customFormat="1" ht="16.5" customHeight="1" x14ac:dyDescent="0.25">
      <c r="A900" s="5" t="s">
        <v>39</v>
      </c>
      <c r="B900" s="38"/>
      <c r="E900" s="4" t="s">
        <v>1134</v>
      </c>
      <c r="F900" s="4" t="s">
        <v>423</v>
      </c>
      <c r="G900" s="6" t="s">
        <v>316</v>
      </c>
      <c r="H900" s="8" t="s">
        <v>132</v>
      </c>
      <c r="J900" s="2">
        <v>225</v>
      </c>
      <c r="K900" s="62"/>
      <c r="L900" s="62"/>
      <c r="M900" s="2"/>
      <c r="N900" s="62"/>
      <c r="O900" s="62"/>
      <c r="P900" s="2">
        <f>+J900</f>
        <v>225</v>
      </c>
    </row>
    <row r="901" spans="1:16" ht="24.75" customHeight="1" x14ac:dyDescent="0.25">
      <c r="A901" s="5" t="s">
        <v>39</v>
      </c>
      <c r="C901" s="5"/>
      <c r="D901" s="5"/>
      <c r="E901" s="12" t="s">
        <v>791</v>
      </c>
      <c r="F901" s="12" t="s">
        <v>428</v>
      </c>
      <c r="G901" s="12" t="s">
        <v>646</v>
      </c>
      <c r="H901" s="8" t="s">
        <v>649</v>
      </c>
      <c r="I901" s="5"/>
      <c r="J901" s="2">
        <v>250</v>
      </c>
      <c r="K901" s="62"/>
      <c r="L901" s="62"/>
      <c r="M901" s="2"/>
      <c r="N901" s="62"/>
      <c r="O901" s="62"/>
      <c r="P901" s="2">
        <f>+J901</f>
        <v>250</v>
      </c>
    </row>
    <row r="902" spans="1:16" ht="24.75" customHeight="1" x14ac:dyDescent="0.25">
      <c r="A902" s="5" t="s">
        <v>39</v>
      </c>
      <c r="C902" s="5"/>
      <c r="D902" s="5"/>
      <c r="E902" s="12" t="s">
        <v>1463</v>
      </c>
      <c r="F902" s="12" t="s">
        <v>423</v>
      </c>
      <c r="G902" s="12" t="s">
        <v>1464</v>
      </c>
      <c r="H902" s="8" t="s">
        <v>612</v>
      </c>
      <c r="I902" s="5"/>
      <c r="J902" s="2">
        <v>950</v>
      </c>
      <c r="K902" s="62"/>
      <c r="L902" s="62"/>
      <c r="M902" s="2"/>
      <c r="N902" s="62"/>
      <c r="O902" s="62"/>
      <c r="P902" s="2">
        <v>250</v>
      </c>
    </row>
    <row r="903" spans="1:16" ht="24.75" customHeight="1" x14ac:dyDescent="0.25">
      <c r="A903" s="5"/>
      <c r="C903" s="5"/>
      <c r="D903" s="5"/>
      <c r="E903" s="12" t="s">
        <v>793</v>
      </c>
      <c r="F903" s="12" t="s">
        <v>619</v>
      </c>
      <c r="G903" s="12" t="s">
        <v>730</v>
      </c>
      <c r="H903" s="8" t="s">
        <v>649</v>
      </c>
      <c r="I903" s="5"/>
      <c r="J903" s="2">
        <v>252</v>
      </c>
      <c r="K903" s="62"/>
      <c r="L903" s="62"/>
      <c r="M903" s="2"/>
      <c r="N903" s="62"/>
      <c r="O903" s="62"/>
      <c r="P903" s="2">
        <v>252</v>
      </c>
    </row>
    <row r="904" spans="1:16" ht="24.75" customHeight="1" x14ac:dyDescent="0.25">
      <c r="A904" s="5"/>
      <c r="C904" s="5"/>
      <c r="D904" s="5"/>
      <c r="E904" s="12" t="s">
        <v>1039</v>
      </c>
      <c r="F904" s="12" t="s">
        <v>792</v>
      </c>
      <c r="G904" s="12" t="s">
        <v>1980</v>
      </c>
      <c r="H904" s="8" t="s">
        <v>612</v>
      </c>
      <c r="I904" s="5"/>
      <c r="J904" s="2">
        <v>1502</v>
      </c>
      <c r="K904" s="62"/>
      <c r="L904" s="62"/>
      <c r="M904" s="2"/>
      <c r="N904" s="62"/>
      <c r="O904" s="62"/>
      <c r="P904" s="2">
        <v>500</v>
      </c>
    </row>
    <row r="905" spans="1:16" ht="24.75" customHeight="1" x14ac:dyDescent="0.25">
      <c r="A905" s="5"/>
      <c r="C905" s="5"/>
      <c r="D905" s="5"/>
      <c r="E905" s="12" t="s">
        <v>1039</v>
      </c>
      <c r="F905" s="12" t="s">
        <v>61</v>
      </c>
      <c r="G905" s="12" t="s">
        <v>1981</v>
      </c>
      <c r="H905" s="8" t="s">
        <v>612</v>
      </c>
      <c r="I905" s="5"/>
      <c r="J905" s="2">
        <v>1502</v>
      </c>
      <c r="K905" s="62"/>
      <c r="L905" s="62"/>
      <c r="M905" s="2"/>
      <c r="N905" s="62"/>
      <c r="O905" s="62"/>
      <c r="P905" s="2">
        <v>500</v>
      </c>
    </row>
    <row r="906" spans="1:16" ht="24.75" customHeight="1" x14ac:dyDescent="0.25">
      <c r="A906" s="5"/>
      <c r="C906" s="5"/>
      <c r="D906" s="5"/>
      <c r="E906" s="12" t="s">
        <v>1825</v>
      </c>
      <c r="F906" s="12" t="s">
        <v>620</v>
      </c>
      <c r="G906" s="12" t="s">
        <v>646</v>
      </c>
      <c r="H906" s="8" t="s">
        <v>612</v>
      </c>
      <c r="I906" s="5"/>
      <c r="J906" s="2">
        <v>1002</v>
      </c>
      <c r="K906" s="62"/>
      <c r="L906" s="62"/>
      <c r="M906" s="2"/>
      <c r="N906" s="62"/>
      <c r="O906" s="62"/>
      <c r="P906" s="2">
        <v>500</v>
      </c>
    </row>
    <row r="907" spans="1:16" ht="24.75" customHeight="1" x14ac:dyDescent="0.25">
      <c r="A907" s="5"/>
      <c r="C907" s="5"/>
      <c r="D907" s="5"/>
      <c r="E907" s="12" t="s">
        <v>1039</v>
      </c>
      <c r="F907" s="12" t="s">
        <v>1040</v>
      </c>
      <c r="G907" s="12" t="s">
        <v>1982</v>
      </c>
      <c r="H907" s="8" t="s">
        <v>612</v>
      </c>
      <c r="I907" s="5"/>
      <c r="J907" s="2">
        <v>2002</v>
      </c>
      <c r="K907" s="62"/>
      <c r="L907" s="62"/>
      <c r="M907" s="2"/>
      <c r="N907" s="62"/>
      <c r="O907" s="62"/>
      <c r="P907" s="2">
        <v>500</v>
      </c>
    </row>
    <row r="908" spans="1:16" s="5" customFormat="1" ht="16.5" customHeight="1" x14ac:dyDescent="0.25">
      <c r="A908" s="1"/>
      <c r="B908" s="38"/>
      <c r="C908" s="1"/>
      <c r="D908" s="1"/>
      <c r="E908" s="1" t="s">
        <v>1395</v>
      </c>
      <c r="F908" s="1" t="s">
        <v>429</v>
      </c>
      <c r="G908" s="1" t="s">
        <v>1983</v>
      </c>
      <c r="H908" s="3" t="s">
        <v>1459</v>
      </c>
      <c r="I908" s="1"/>
      <c r="J908" s="2">
        <v>2252</v>
      </c>
      <c r="K908" s="26"/>
      <c r="L908" s="26"/>
      <c r="M908" s="64"/>
      <c r="N908" s="26"/>
      <c r="O908" s="26"/>
      <c r="P908" s="24">
        <v>250</v>
      </c>
    </row>
    <row r="909" spans="1:16" s="5" customFormat="1" ht="16.5" customHeight="1" x14ac:dyDescent="0.25">
      <c r="B909" s="38"/>
      <c r="E909" s="4" t="s">
        <v>952</v>
      </c>
      <c r="F909" s="4" t="s">
        <v>429</v>
      </c>
      <c r="G909" s="6" t="s">
        <v>988</v>
      </c>
      <c r="H909" s="8" t="s">
        <v>629</v>
      </c>
      <c r="J909" s="2">
        <v>802</v>
      </c>
      <c r="K909" s="62"/>
      <c r="L909" s="62"/>
      <c r="M909" s="2"/>
      <c r="N909" s="62"/>
      <c r="O909" s="62"/>
      <c r="P909" s="2">
        <v>250</v>
      </c>
    </row>
    <row r="910" spans="1:16" s="5" customFormat="1" ht="23.25" customHeight="1" x14ac:dyDescent="0.25">
      <c r="A910" s="5" t="s">
        <v>39</v>
      </c>
      <c r="B910" s="4"/>
      <c r="D910" s="4"/>
      <c r="E910" s="4" t="s">
        <v>505</v>
      </c>
      <c r="F910" s="5" t="s">
        <v>430</v>
      </c>
      <c r="G910" s="8" t="s">
        <v>1984</v>
      </c>
      <c r="H910" s="8" t="s">
        <v>914</v>
      </c>
      <c r="J910" s="94">
        <v>1800</v>
      </c>
      <c r="K910" s="62"/>
      <c r="L910" s="68"/>
      <c r="M910" s="2">
        <v>1202</v>
      </c>
      <c r="N910" s="68"/>
      <c r="O910" s="62"/>
      <c r="P910" s="94">
        <v>250</v>
      </c>
    </row>
    <row r="911" spans="1:16" s="8" customFormat="1" ht="17.25" customHeight="1" x14ac:dyDescent="0.25">
      <c r="A911" s="5" t="s">
        <v>39</v>
      </c>
      <c r="B911" s="38"/>
      <c r="C911" s="5"/>
      <c r="D911" s="5"/>
      <c r="E911" s="4" t="s">
        <v>431</v>
      </c>
      <c r="F911" s="4" t="s">
        <v>432</v>
      </c>
      <c r="G911" s="6" t="s">
        <v>370</v>
      </c>
      <c r="H911" s="8" t="s">
        <v>192</v>
      </c>
      <c r="I911" s="5"/>
      <c r="J911" s="2">
        <v>452</v>
      </c>
      <c r="K911" s="62"/>
      <c r="L911" s="62"/>
      <c r="M911" s="64">
        <v>450</v>
      </c>
      <c r="N911" s="62"/>
      <c r="O911" s="62"/>
      <c r="P911" s="2">
        <f>+J911-M911</f>
        <v>2</v>
      </c>
    </row>
    <row r="912" spans="1:16" s="5" customFormat="1" ht="16.5" customHeight="1" x14ac:dyDescent="0.25">
      <c r="A912" s="5" t="s">
        <v>39</v>
      </c>
      <c r="B912" s="38"/>
      <c r="E912" s="4" t="s">
        <v>433</v>
      </c>
      <c r="F912" s="5" t="s">
        <v>432</v>
      </c>
      <c r="G912" s="5" t="s">
        <v>370</v>
      </c>
      <c r="H912" s="8" t="s">
        <v>171</v>
      </c>
      <c r="J912" s="2">
        <v>452</v>
      </c>
      <c r="K912" s="62"/>
      <c r="L912" s="62"/>
      <c r="M912" s="2">
        <v>450</v>
      </c>
      <c r="N912" s="62"/>
      <c r="O912" s="62"/>
      <c r="P912" s="2">
        <f>+J912-M912</f>
        <v>2</v>
      </c>
    </row>
    <row r="913" spans="1:16" ht="24.75" customHeight="1" x14ac:dyDescent="0.25">
      <c r="A913" s="5" t="s">
        <v>39</v>
      </c>
      <c r="C913" s="5"/>
      <c r="D913" s="5"/>
      <c r="E913" s="19" t="s">
        <v>1985</v>
      </c>
      <c r="F913" s="12" t="s">
        <v>432</v>
      </c>
      <c r="G913" s="12" t="s">
        <v>1986</v>
      </c>
      <c r="H913" s="8" t="s">
        <v>612</v>
      </c>
      <c r="I913" s="5"/>
      <c r="J913" s="2">
        <v>2500</v>
      </c>
      <c r="K913" s="62"/>
      <c r="L913" s="62"/>
      <c r="M913" s="2">
        <v>500</v>
      </c>
      <c r="N913" s="62"/>
      <c r="O913" s="62"/>
      <c r="P913" s="2">
        <v>750</v>
      </c>
    </row>
    <row r="914" spans="1:16" ht="24.75" customHeight="1" x14ac:dyDescent="0.25">
      <c r="A914" s="5" t="s">
        <v>39</v>
      </c>
      <c r="C914" s="5"/>
      <c r="D914" s="5"/>
      <c r="E914" s="12" t="s">
        <v>795</v>
      </c>
      <c r="F914" s="12" t="s">
        <v>794</v>
      </c>
      <c r="G914" s="12" t="s">
        <v>1987</v>
      </c>
      <c r="H914" s="8" t="s">
        <v>612</v>
      </c>
      <c r="I914" s="5"/>
      <c r="J914" s="2">
        <v>2500</v>
      </c>
      <c r="K914" s="62"/>
      <c r="L914" s="62"/>
      <c r="M914" s="2">
        <v>500</v>
      </c>
      <c r="N914" s="62"/>
      <c r="O914" s="62"/>
      <c r="P914" s="2">
        <v>750</v>
      </c>
    </row>
    <row r="915" spans="1:16" ht="24.75" customHeight="1" x14ac:dyDescent="0.25">
      <c r="A915" s="5"/>
      <c r="C915" s="5"/>
      <c r="D915" s="5"/>
      <c r="E915" s="12" t="s">
        <v>1988</v>
      </c>
      <c r="F915" s="12" t="s">
        <v>796</v>
      </c>
      <c r="G915" s="12" t="s">
        <v>1989</v>
      </c>
      <c r="H915" s="8" t="s">
        <v>612</v>
      </c>
      <c r="I915" s="5"/>
      <c r="J915" s="2">
        <v>2500</v>
      </c>
      <c r="K915" s="62"/>
      <c r="L915" s="62"/>
      <c r="M915" s="2">
        <v>500</v>
      </c>
      <c r="N915" s="62"/>
      <c r="O915" s="62"/>
      <c r="P915" s="2">
        <v>750</v>
      </c>
    </row>
    <row r="916" spans="1:16" ht="24.75" customHeight="1" x14ac:dyDescent="0.25">
      <c r="A916" s="5"/>
      <c r="C916" s="5"/>
      <c r="D916" s="5"/>
      <c r="E916" s="12" t="s">
        <v>1991</v>
      </c>
      <c r="F916" s="12" t="s">
        <v>797</v>
      </c>
      <c r="G916" s="12" t="s">
        <v>1990</v>
      </c>
      <c r="H916" s="8" t="s">
        <v>612</v>
      </c>
      <c r="I916" s="5"/>
      <c r="J916" s="2">
        <v>2500</v>
      </c>
      <c r="K916" s="62"/>
      <c r="L916" s="62"/>
      <c r="M916" s="2">
        <v>500</v>
      </c>
      <c r="N916" s="62"/>
      <c r="O916" s="62"/>
      <c r="P916" s="2">
        <v>750</v>
      </c>
    </row>
    <row r="917" spans="1:16" s="5" customFormat="1" ht="24.75" customHeight="1" x14ac:dyDescent="0.25">
      <c r="B917" s="38"/>
      <c r="E917" s="5" t="s">
        <v>1992</v>
      </c>
      <c r="F917" s="4" t="s">
        <v>434</v>
      </c>
      <c r="G917" s="4" t="s">
        <v>1993</v>
      </c>
      <c r="H917" s="8" t="s">
        <v>629</v>
      </c>
      <c r="J917" s="2">
        <v>1800</v>
      </c>
      <c r="K917" s="62"/>
      <c r="L917" s="62"/>
      <c r="M917" s="2"/>
      <c r="N917" s="62"/>
      <c r="O917" s="62"/>
      <c r="P917" s="2">
        <v>750</v>
      </c>
    </row>
    <row r="918" spans="1:16" s="8" customFormat="1" ht="17.25" customHeight="1" x14ac:dyDescent="0.25">
      <c r="A918" s="5"/>
      <c r="B918" s="38"/>
      <c r="C918" s="5"/>
      <c r="D918" s="5"/>
      <c r="E918" s="5" t="s">
        <v>1468</v>
      </c>
      <c r="F918" s="4" t="s">
        <v>267</v>
      </c>
      <c r="G918" s="4" t="s">
        <v>1466</v>
      </c>
      <c r="H918" s="8" t="s">
        <v>629</v>
      </c>
      <c r="I918" s="5"/>
      <c r="J918" s="2">
        <v>1800</v>
      </c>
      <c r="K918" s="62"/>
      <c r="L918" s="62"/>
      <c r="M918" s="2"/>
      <c r="N918" s="62"/>
      <c r="O918" s="62"/>
      <c r="P918" s="2">
        <v>750</v>
      </c>
    </row>
    <row r="919" spans="1:16" s="5" customFormat="1" ht="12.75" customHeight="1" x14ac:dyDescent="0.25">
      <c r="B919" s="38"/>
      <c r="E919" s="5" t="s">
        <v>1490</v>
      </c>
      <c r="F919" s="4" t="s">
        <v>435</v>
      </c>
      <c r="G919" s="4" t="s">
        <v>1994</v>
      </c>
      <c r="H919" s="8" t="s">
        <v>629</v>
      </c>
      <c r="J919" s="2">
        <v>1800</v>
      </c>
      <c r="K919" s="62"/>
      <c r="L919" s="62"/>
      <c r="M919" s="2"/>
      <c r="N919" s="62"/>
      <c r="O919" s="62"/>
      <c r="P919" s="2">
        <v>750</v>
      </c>
    </row>
    <row r="920" spans="1:16" ht="19.5" customHeight="1" x14ac:dyDescent="0.25">
      <c r="A920" s="38"/>
      <c r="C920" s="38"/>
      <c r="D920" s="38"/>
      <c r="E920" s="5" t="s">
        <v>317</v>
      </c>
      <c r="F920" s="4" t="s">
        <v>558</v>
      </c>
      <c r="G920" s="4" t="s">
        <v>1995</v>
      </c>
      <c r="H920" s="8" t="s">
        <v>614</v>
      </c>
      <c r="I920" s="5"/>
      <c r="J920" s="2">
        <v>1800</v>
      </c>
      <c r="K920" s="62"/>
      <c r="L920" s="62"/>
      <c r="M920" s="2"/>
      <c r="N920" s="62"/>
      <c r="O920" s="62"/>
      <c r="P920" s="2">
        <v>750</v>
      </c>
    </row>
    <row r="921" spans="1:16" ht="24.75" customHeight="1" x14ac:dyDescent="0.25">
      <c r="A921" s="5"/>
      <c r="C921" s="5"/>
      <c r="D921" s="5"/>
      <c r="E921" s="12" t="s">
        <v>327</v>
      </c>
      <c r="F921" s="12" t="s">
        <v>1013</v>
      </c>
      <c r="G921" s="12" t="s">
        <v>1996</v>
      </c>
      <c r="H921" s="8" t="s">
        <v>612</v>
      </c>
      <c r="I921" s="5"/>
      <c r="J921" s="2">
        <v>550</v>
      </c>
      <c r="K921" s="62"/>
      <c r="L921" s="62"/>
      <c r="M921" s="2"/>
      <c r="N921" s="62"/>
      <c r="O921" s="62"/>
      <c r="P921" s="2">
        <v>250</v>
      </c>
    </row>
    <row r="922" spans="1:16" ht="31.5" customHeight="1" x14ac:dyDescent="0.25">
      <c r="A922" s="5"/>
      <c r="C922" s="5"/>
      <c r="D922" s="5"/>
      <c r="E922" s="19" t="s">
        <v>1550</v>
      </c>
      <c r="F922" s="12" t="s">
        <v>198</v>
      </c>
      <c r="G922" s="12" t="s">
        <v>1466</v>
      </c>
      <c r="H922" s="8" t="s">
        <v>612</v>
      </c>
      <c r="I922" s="5"/>
      <c r="J922" s="2">
        <v>2000</v>
      </c>
      <c r="K922" s="62"/>
      <c r="L922" s="62"/>
      <c r="M922" s="2"/>
      <c r="N922" s="62"/>
      <c r="O922" s="62"/>
      <c r="P922" s="2">
        <v>750</v>
      </c>
    </row>
    <row r="923" spans="1:16" s="5" customFormat="1" ht="41.25" customHeight="1" x14ac:dyDescent="0.25">
      <c r="E923" s="17" t="s">
        <v>1553</v>
      </c>
      <c r="F923" s="14" t="s">
        <v>231</v>
      </c>
      <c r="G923" s="17" t="s">
        <v>1125</v>
      </c>
      <c r="H923" s="5" t="s">
        <v>612</v>
      </c>
      <c r="J923" s="2">
        <v>2000</v>
      </c>
      <c r="K923" s="2"/>
      <c r="L923" s="2"/>
      <c r="M923" s="2"/>
      <c r="N923" s="2"/>
      <c r="O923" s="2"/>
      <c r="P923" s="2">
        <v>750</v>
      </c>
    </row>
    <row r="924" spans="1:16" s="5" customFormat="1" ht="41.25" customHeight="1" x14ac:dyDescent="0.25">
      <c r="E924" s="17" t="s">
        <v>1551</v>
      </c>
      <c r="F924" s="14" t="s">
        <v>1431</v>
      </c>
      <c r="G924" s="14" t="s">
        <v>1552</v>
      </c>
      <c r="H924" s="5" t="s">
        <v>612</v>
      </c>
      <c r="J924" s="2">
        <v>2000</v>
      </c>
      <c r="K924" s="2"/>
      <c r="L924" s="2"/>
      <c r="M924" s="2"/>
      <c r="N924" s="2"/>
      <c r="O924" s="2"/>
      <c r="P924" s="2">
        <v>750</v>
      </c>
    </row>
    <row r="925" spans="1:16" s="5" customFormat="1" ht="27" customHeight="1" x14ac:dyDescent="0.25">
      <c r="E925" s="17" t="s">
        <v>1468</v>
      </c>
      <c r="F925" s="14" t="s">
        <v>141</v>
      </c>
      <c r="G925" s="14" t="s">
        <v>1466</v>
      </c>
      <c r="H925" s="5" t="s">
        <v>612</v>
      </c>
      <c r="J925" s="2">
        <v>1500</v>
      </c>
      <c r="K925" s="2"/>
      <c r="L925" s="2"/>
      <c r="M925" s="2"/>
      <c r="N925" s="2"/>
      <c r="O925" s="2"/>
      <c r="P925" s="2">
        <v>750</v>
      </c>
    </row>
    <row r="926" spans="1:16" ht="33" customHeight="1" x14ac:dyDescent="0.25">
      <c r="A926" s="38"/>
      <c r="C926" s="38"/>
      <c r="D926" s="38"/>
      <c r="E926" s="4" t="s">
        <v>1488</v>
      </c>
      <c r="F926" s="5" t="s">
        <v>622</v>
      </c>
      <c r="G926" s="4" t="s">
        <v>1489</v>
      </c>
      <c r="H926" s="8" t="s">
        <v>614</v>
      </c>
      <c r="I926" s="5"/>
      <c r="J926" s="2">
        <v>2500</v>
      </c>
      <c r="K926" s="62"/>
      <c r="L926" s="62"/>
      <c r="M926" s="2"/>
      <c r="N926" s="62"/>
      <c r="O926" s="62"/>
      <c r="P926" s="2">
        <v>750</v>
      </c>
    </row>
    <row r="927" spans="1:16" ht="24.75" customHeight="1" x14ac:dyDescent="0.25">
      <c r="A927" s="5"/>
      <c r="C927" s="5"/>
      <c r="D927" s="5"/>
      <c r="E927" s="12" t="s">
        <v>805</v>
      </c>
      <c r="F927" s="12" t="s">
        <v>798</v>
      </c>
      <c r="G927" s="12" t="s">
        <v>810</v>
      </c>
      <c r="H927" s="8" t="s">
        <v>612</v>
      </c>
      <c r="I927" s="5"/>
      <c r="J927" s="2">
        <v>2000</v>
      </c>
      <c r="K927" s="62"/>
      <c r="L927" s="62"/>
      <c r="M927" s="2"/>
      <c r="N927" s="62"/>
      <c r="O927" s="62"/>
      <c r="P927" s="2">
        <v>750</v>
      </c>
    </row>
    <row r="928" spans="1:16" ht="24.75" customHeight="1" x14ac:dyDescent="0.25">
      <c r="A928" s="5"/>
      <c r="C928" s="5"/>
      <c r="D928" s="5"/>
      <c r="E928" s="12" t="s">
        <v>806</v>
      </c>
      <c r="F928" s="12" t="s">
        <v>799</v>
      </c>
      <c r="G928" s="12" t="s">
        <v>730</v>
      </c>
      <c r="H928" s="8" t="s">
        <v>649</v>
      </c>
      <c r="I928" s="5"/>
      <c r="J928" s="2">
        <v>250</v>
      </c>
      <c r="K928" s="62"/>
      <c r="L928" s="62"/>
      <c r="M928" s="2"/>
      <c r="N928" s="62"/>
      <c r="O928" s="62"/>
      <c r="P928" s="2">
        <f>+J928</f>
        <v>250</v>
      </c>
    </row>
    <row r="929" spans="1:16" ht="24.75" customHeight="1" x14ac:dyDescent="0.25">
      <c r="A929" s="5"/>
      <c r="C929" s="5"/>
      <c r="D929" s="5"/>
      <c r="E929" s="12" t="s">
        <v>807</v>
      </c>
      <c r="F929" s="12" t="s">
        <v>227</v>
      </c>
      <c r="G929" s="12" t="s">
        <v>646</v>
      </c>
      <c r="H929" s="8" t="s">
        <v>612</v>
      </c>
      <c r="I929" s="5"/>
      <c r="J929" s="2">
        <v>500</v>
      </c>
      <c r="K929" s="62"/>
      <c r="L929" s="62"/>
      <c r="M929" s="2"/>
      <c r="N929" s="62"/>
      <c r="O929" s="62"/>
      <c r="P929" s="2">
        <v>250</v>
      </c>
    </row>
    <row r="930" spans="1:16" ht="24.75" customHeight="1" x14ac:dyDescent="0.25">
      <c r="A930" s="5"/>
      <c r="C930" s="5"/>
      <c r="D930" s="5"/>
      <c r="E930" s="12" t="s">
        <v>808</v>
      </c>
      <c r="F930" s="12" t="s">
        <v>798</v>
      </c>
      <c r="G930" s="12" t="s">
        <v>811</v>
      </c>
      <c r="H930" s="8" t="s">
        <v>612</v>
      </c>
      <c r="I930" s="5"/>
      <c r="J930" s="2">
        <v>3000</v>
      </c>
      <c r="K930" s="62"/>
      <c r="L930" s="62"/>
      <c r="M930" s="2"/>
      <c r="N930" s="62"/>
      <c r="O930" s="62"/>
      <c r="P930" s="2">
        <v>750</v>
      </c>
    </row>
    <row r="931" spans="1:16" ht="24.75" customHeight="1" x14ac:dyDescent="0.25">
      <c r="A931" s="5"/>
      <c r="C931" s="5"/>
      <c r="D931" s="5"/>
      <c r="E931" s="12" t="s">
        <v>1548</v>
      </c>
      <c r="F931" s="12" t="s">
        <v>800</v>
      </c>
      <c r="G931" s="12" t="s">
        <v>1549</v>
      </c>
      <c r="H931" s="8" t="s">
        <v>612</v>
      </c>
      <c r="I931" s="5"/>
      <c r="J931" s="2">
        <v>2500</v>
      </c>
      <c r="K931" s="62"/>
      <c r="L931" s="62"/>
      <c r="M931" s="2"/>
      <c r="N931" s="62"/>
      <c r="O931" s="62"/>
      <c r="P931" s="2">
        <v>750</v>
      </c>
    </row>
    <row r="932" spans="1:16" ht="24.75" customHeight="1" x14ac:dyDescent="0.25">
      <c r="A932" s="5"/>
      <c r="C932" s="5"/>
      <c r="D932" s="5"/>
      <c r="E932" s="12" t="s">
        <v>809</v>
      </c>
      <c r="F932" s="12" t="s">
        <v>801</v>
      </c>
      <c r="G932" s="12" t="s">
        <v>677</v>
      </c>
      <c r="H932" s="8" t="s">
        <v>612</v>
      </c>
      <c r="I932" s="5"/>
      <c r="J932" s="2">
        <v>500</v>
      </c>
      <c r="K932" s="62"/>
      <c r="L932" s="62"/>
      <c r="M932" s="2"/>
      <c r="N932" s="62"/>
      <c r="O932" s="62"/>
      <c r="P932" s="2">
        <v>250</v>
      </c>
    </row>
    <row r="933" spans="1:16" ht="24.75" customHeight="1" x14ac:dyDescent="0.25">
      <c r="A933" s="5"/>
      <c r="C933" s="5"/>
      <c r="D933" s="5"/>
      <c r="E933" s="12" t="s">
        <v>1463</v>
      </c>
      <c r="F933" s="12" t="s">
        <v>802</v>
      </c>
      <c r="G933" s="12" t="s">
        <v>1464</v>
      </c>
      <c r="H933" s="8" t="s">
        <v>612</v>
      </c>
      <c r="I933" s="5"/>
      <c r="J933" s="2">
        <v>2500</v>
      </c>
      <c r="K933" s="62"/>
      <c r="L933" s="62"/>
      <c r="M933" s="2"/>
      <c r="N933" s="62"/>
      <c r="O933" s="62"/>
      <c r="P933" s="2">
        <v>750</v>
      </c>
    </row>
    <row r="934" spans="1:16" ht="40.5" customHeight="1" x14ac:dyDescent="0.25">
      <c r="A934" s="5"/>
      <c r="C934" s="5"/>
      <c r="D934" s="5"/>
      <c r="E934" s="19" t="s">
        <v>1545</v>
      </c>
      <c r="F934" s="12" t="s">
        <v>197</v>
      </c>
      <c r="G934" s="12" t="s">
        <v>1546</v>
      </c>
      <c r="H934" s="8" t="s">
        <v>612</v>
      </c>
      <c r="I934" s="5"/>
      <c r="J934" s="2">
        <v>2500</v>
      </c>
      <c r="K934" s="62"/>
      <c r="L934" s="62"/>
      <c r="M934" s="2"/>
      <c r="N934" s="62"/>
      <c r="O934" s="62"/>
      <c r="P934" s="2">
        <v>750</v>
      </c>
    </row>
    <row r="935" spans="1:16" ht="39" customHeight="1" x14ac:dyDescent="0.25">
      <c r="A935" s="5"/>
      <c r="C935" s="5"/>
      <c r="D935" s="5"/>
      <c r="E935" s="19" t="s">
        <v>1544</v>
      </c>
      <c r="F935" s="12" t="s">
        <v>803</v>
      </c>
      <c r="G935" s="12" t="s">
        <v>1542</v>
      </c>
      <c r="H935" s="8" t="s">
        <v>612</v>
      </c>
      <c r="I935" s="5"/>
      <c r="J935" s="2">
        <v>2500</v>
      </c>
      <c r="K935" s="62"/>
      <c r="L935" s="62"/>
      <c r="M935" s="2"/>
      <c r="N935" s="62"/>
      <c r="O935" s="62"/>
      <c r="P935" s="2">
        <v>750</v>
      </c>
    </row>
    <row r="936" spans="1:16" ht="24.75" customHeight="1" x14ac:dyDescent="0.25">
      <c r="A936" s="5"/>
      <c r="C936" s="5"/>
      <c r="D936" s="5"/>
      <c r="E936" s="12" t="s">
        <v>1543</v>
      </c>
      <c r="F936" s="12" t="s">
        <v>804</v>
      </c>
      <c r="G936" s="12" t="s">
        <v>1464</v>
      </c>
      <c r="H936" s="8" t="s">
        <v>612</v>
      </c>
      <c r="I936" s="5"/>
      <c r="J936" s="2">
        <v>1850</v>
      </c>
      <c r="K936" s="62"/>
      <c r="L936" s="62"/>
      <c r="M936" s="2"/>
      <c r="N936" s="62"/>
      <c r="O936" s="62"/>
      <c r="P936" s="2">
        <v>750</v>
      </c>
    </row>
    <row r="937" spans="1:16" ht="24.75" customHeight="1" x14ac:dyDescent="0.25">
      <c r="A937" s="5"/>
      <c r="C937" s="5"/>
      <c r="D937" s="5"/>
      <c r="E937" s="12" t="s">
        <v>1997</v>
      </c>
      <c r="F937" s="12" t="s">
        <v>230</v>
      </c>
      <c r="G937" s="12" t="s">
        <v>1998</v>
      </c>
      <c r="H937" s="8" t="s">
        <v>612</v>
      </c>
      <c r="I937" s="5"/>
      <c r="J937" s="2">
        <v>1850</v>
      </c>
      <c r="K937" s="62"/>
      <c r="L937" s="62"/>
      <c r="M937" s="2"/>
      <c r="N937" s="62"/>
      <c r="O937" s="62"/>
      <c r="P937" s="2">
        <v>750</v>
      </c>
    </row>
    <row r="938" spans="1:16" ht="24.75" customHeight="1" x14ac:dyDescent="0.25">
      <c r="A938" s="5"/>
      <c r="C938" s="5"/>
      <c r="D938" s="5"/>
      <c r="E938" s="12" t="s">
        <v>1430</v>
      </c>
      <c r="F938" s="12" t="s">
        <v>230</v>
      </c>
      <c r="G938" s="12" t="s">
        <v>1122</v>
      </c>
      <c r="H938" s="8" t="s">
        <v>612</v>
      </c>
      <c r="I938" s="5"/>
      <c r="J938" s="2">
        <v>875</v>
      </c>
      <c r="K938" s="62"/>
      <c r="L938" s="62"/>
      <c r="M938" s="2"/>
      <c r="N938" s="62"/>
      <c r="O938" s="62"/>
      <c r="P938" s="2">
        <v>250</v>
      </c>
    </row>
    <row r="939" spans="1:16" ht="36" customHeight="1" x14ac:dyDescent="0.25">
      <c r="A939" s="5" t="s">
        <v>39</v>
      </c>
      <c r="C939" s="5"/>
      <c r="D939" s="5"/>
      <c r="E939" s="19" t="s">
        <v>1999</v>
      </c>
      <c r="F939" s="12" t="s">
        <v>801</v>
      </c>
      <c r="G939" s="12" t="s">
        <v>1547</v>
      </c>
      <c r="H939" s="8" t="s">
        <v>612</v>
      </c>
      <c r="I939" s="5"/>
      <c r="J939" s="2">
        <v>1250</v>
      </c>
      <c r="K939" s="62"/>
      <c r="L939" s="62"/>
      <c r="M939" s="2"/>
      <c r="N939" s="62"/>
      <c r="O939" s="62"/>
      <c r="P939" s="2">
        <v>500</v>
      </c>
    </row>
    <row r="940" spans="1:16" ht="24.75" customHeight="1" x14ac:dyDescent="0.25">
      <c r="A940" s="5" t="s">
        <v>39</v>
      </c>
      <c r="C940" s="5"/>
      <c r="D940" s="5"/>
      <c r="E940" s="12" t="s">
        <v>1951</v>
      </c>
      <c r="F940" s="12" t="s">
        <v>227</v>
      </c>
      <c r="G940" s="12" t="s">
        <v>1952</v>
      </c>
      <c r="H940" s="8" t="s">
        <v>612</v>
      </c>
      <c r="I940" s="5"/>
      <c r="J940" s="2">
        <v>875</v>
      </c>
      <c r="K940" s="62"/>
      <c r="L940" s="62"/>
      <c r="M940" s="2"/>
      <c r="N940" s="62"/>
      <c r="O940" s="62"/>
      <c r="P940" s="2">
        <v>250</v>
      </c>
    </row>
    <row r="941" spans="1:16" s="5" customFormat="1" ht="30.75" customHeight="1" x14ac:dyDescent="0.25">
      <c r="B941" s="38"/>
      <c r="E941" s="4" t="s">
        <v>436</v>
      </c>
      <c r="F941" s="4" t="s">
        <v>235</v>
      </c>
      <c r="G941" s="6" t="s">
        <v>639</v>
      </c>
      <c r="H941" s="7" t="s">
        <v>916</v>
      </c>
      <c r="J941" s="2">
        <v>4500</v>
      </c>
      <c r="K941" s="62"/>
      <c r="L941" s="62"/>
      <c r="M941" s="64">
        <v>1044</v>
      </c>
      <c r="N941" s="62"/>
      <c r="O941" s="62"/>
      <c r="P941" s="2">
        <v>750</v>
      </c>
    </row>
    <row r="942" spans="1:16" s="5" customFormat="1" ht="23.25" customHeight="1" x14ac:dyDescent="0.25">
      <c r="B942" s="38"/>
      <c r="E942" s="4" t="s">
        <v>505</v>
      </c>
      <c r="F942" s="5" t="s">
        <v>151</v>
      </c>
      <c r="G942" s="5" t="s">
        <v>2000</v>
      </c>
      <c r="H942" s="8" t="s">
        <v>915</v>
      </c>
      <c r="J942" s="2">
        <v>1800</v>
      </c>
      <c r="K942" s="62"/>
      <c r="L942" s="62"/>
      <c r="M942" s="2">
        <v>550</v>
      </c>
      <c r="N942" s="62"/>
      <c r="O942" s="62"/>
      <c r="P942" s="2">
        <v>500</v>
      </c>
    </row>
    <row r="943" spans="1:16" s="5" customFormat="1" ht="27.75" customHeight="1" x14ac:dyDescent="0.25">
      <c r="B943" s="38"/>
      <c r="E943" s="4" t="s">
        <v>981</v>
      </c>
      <c r="F943" s="5" t="s">
        <v>591</v>
      </c>
      <c r="G943" s="5" t="s">
        <v>1423</v>
      </c>
      <c r="H943" s="8" t="s">
        <v>915</v>
      </c>
      <c r="J943" s="2">
        <v>1800</v>
      </c>
      <c r="K943" s="62"/>
      <c r="L943" s="62"/>
      <c r="M943" s="2">
        <v>500</v>
      </c>
      <c r="N943" s="62"/>
      <c r="O943" s="62"/>
      <c r="P943" s="2">
        <v>500</v>
      </c>
    </row>
    <row r="944" spans="1:16" ht="24.75" customHeight="1" x14ac:dyDescent="0.25">
      <c r="A944" s="5"/>
      <c r="C944" s="5"/>
      <c r="D944" s="5"/>
      <c r="E944" s="12" t="s">
        <v>1435</v>
      </c>
      <c r="F944" s="12" t="s">
        <v>64</v>
      </c>
      <c r="G944" s="12" t="s">
        <v>1436</v>
      </c>
      <c r="H944" s="8" t="s">
        <v>612</v>
      </c>
      <c r="I944" s="5"/>
      <c r="J944" s="2">
        <v>2000</v>
      </c>
      <c r="K944" s="62"/>
      <c r="L944" s="62"/>
      <c r="M944" s="2">
        <v>500</v>
      </c>
      <c r="N944" s="62"/>
      <c r="O944" s="62"/>
      <c r="P944" s="2">
        <v>750</v>
      </c>
    </row>
    <row r="945" spans="1:16" ht="24.75" customHeight="1" x14ac:dyDescent="0.25">
      <c r="A945" s="5"/>
      <c r="C945" s="5"/>
      <c r="D945" s="5"/>
      <c r="E945" s="12" t="s">
        <v>966</v>
      </c>
      <c r="F945" s="12" t="s">
        <v>1437</v>
      </c>
      <c r="G945" s="12" t="s">
        <v>1438</v>
      </c>
      <c r="H945" s="8" t="s">
        <v>612</v>
      </c>
      <c r="I945" s="5"/>
      <c r="J945" s="2">
        <v>1500</v>
      </c>
      <c r="K945" s="62"/>
      <c r="L945" s="62"/>
      <c r="M945" s="2"/>
      <c r="N945" s="62"/>
      <c r="O945" s="62"/>
      <c r="P945" s="2">
        <v>750</v>
      </c>
    </row>
    <row r="946" spans="1:16" s="5" customFormat="1" ht="24.75" customHeight="1" x14ac:dyDescent="0.25">
      <c r="B946" s="38"/>
      <c r="E946" s="14" t="s">
        <v>2001</v>
      </c>
      <c r="F946" s="14" t="s">
        <v>1091</v>
      </c>
      <c r="G946" s="14" t="s">
        <v>2002</v>
      </c>
      <c r="H946" s="8" t="s">
        <v>612</v>
      </c>
      <c r="J946" s="2">
        <v>2500</v>
      </c>
      <c r="K946" s="62"/>
      <c r="L946" s="62"/>
      <c r="M946" s="2"/>
      <c r="N946" s="62"/>
      <c r="O946" s="62"/>
      <c r="P946" s="2">
        <v>750</v>
      </c>
    </row>
    <row r="947" spans="1:16" s="5" customFormat="1" ht="24.75" customHeight="1" x14ac:dyDescent="0.25">
      <c r="B947" s="38"/>
      <c r="E947" s="14" t="s">
        <v>1087</v>
      </c>
      <c r="F947" s="14" t="s">
        <v>239</v>
      </c>
      <c r="G947" s="14" t="s">
        <v>703</v>
      </c>
      <c r="H947" s="8" t="s">
        <v>612</v>
      </c>
      <c r="J947" s="2">
        <v>1500</v>
      </c>
      <c r="K947" s="62"/>
      <c r="L947" s="62"/>
      <c r="M947" s="2"/>
      <c r="N947" s="62"/>
      <c r="O947" s="62"/>
      <c r="P947" s="2">
        <v>750</v>
      </c>
    </row>
    <row r="948" spans="1:16" s="5" customFormat="1" ht="24.75" customHeight="1" x14ac:dyDescent="0.25">
      <c r="B948" s="38"/>
      <c r="E948" s="14" t="s">
        <v>1763</v>
      </c>
      <c r="F948" s="14" t="s">
        <v>812</v>
      </c>
      <c r="G948" s="14" t="s">
        <v>703</v>
      </c>
      <c r="H948" s="8" t="s">
        <v>612</v>
      </c>
      <c r="J948" s="2">
        <v>1500</v>
      </c>
      <c r="K948" s="62"/>
      <c r="L948" s="62"/>
      <c r="M948" s="2"/>
      <c r="N948" s="62"/>
      <c r="O948" s="62"/>
      <c r="P948" s="2">
        <v>750</v>
      </c>
    </row>
    <row r="949" spans="1:16" ht="24.75" customHeight="1" x14ac:dyDescent="0.25">
      <c r="A949" s="5"/>
      <c r="C949" s="5"/>
      <c r="D949" s="5"/>
      <c r="E949" s="12" t="s">
        <v>815</v>
      </c>
      <c r="F949" s="12" t="s">
        <v>437</v>
      </c>
      <c r="G949" s="12" t="s">
        <v>646</v>
      </c>
      <c r="H949" s="8" t="s">
        <v>649</v>
      </c>
      <c r="I949" s="5"/>
      <c r="J949" s="2">
        <v>375</v>
      </c>
      <c r="K949" s="62"/>
      <c r="L949" s="62"/>
      <c r="M949" s="2"/>
      <c r="N949" s="62"/>
      <c r="O949" s="62"/>
      <c r="P949" s="2">
        <f>+J949</f>
        <v>375</v>
      </c>
    </row>
    <row r="950" spans="1:16" ht="24.75" customHeight="1" x14ac:dyDescent="0.25">
      <c r="A950" s="5"/>
      <c r="C950" s="5"/>
      <c r="D950" s="5"/>
      <c r="E950" s="12" t="s">
        <v>1432</v>
      </c>
      <c r="F950" s="12" t="s">
        <v>813</v>
      </c>
      <c r="G950" s="12" t="s">
        <v>1119</v>
      </c>
      <c r="H950" s="8" t="s">
        <v>612</v>
      </c>
      <c r="I950" s="5"/>
      <c r="J950" s="2">
        <v>1750</v>
      </c>
      <c r="K950" s="62"/>
      <c r="L950" s="62"/>
      <c r="M950" s="2"/>
      <c r="N950" s="62"/>
      <c r="O950" s="62"/>
      <c r="P950" s="2">
        <v>375</v>
      </c>
    </row>
    <row r="951" spans="1:16" ht="24.75" customHeight="1" x14ac:dyDescent="0.25">
      <c r="A951" s="5"/>
      <c r="C951" s="5"/>
      <c r="D951" s="5"/>
      <c r="E951" s="12" t="s">
        <v>1088</v>
      </c>
      <c r="F951" s="12" t="s">
        <v>239</v>
      </c>
      <c r="G951" s="12" t="s">
        <v>1119</v>
      </c>
      <c r="H951" s="8" t="s">
        <v>612</v>
      </c>
      <c r="I951" s="5"/>
      <c r="J951" s="2">
        <v>1750</v>
      </c>
      <c r="K951" s="62"/>
      <c r="L951" s="62"/>
      <c r="M951" s="2"/>
      <c r="N951" s="62"/>
      <c r="O951" s="62"/>
      <c r="P951" s="2">
        <v>350</v>
      </c>
    </row>
    <row r="952" spans="1:16" s="5" customFormat="1" ht="35.25" customHeight="1" x14ac:dyDescent="0.25">
      <c r="B952" s="38"/>
      <c r="E952" s="17" t="s">
        <v>1764</v>
      </c>
      <c r="F952" s="14" t="s">
        <v>814</v>
      </c>
      <c r="G952" s="14" t="s">
        <v>1767</v>
      </c>
      <c r="H952" s="8" t="s">
        <v>612</v>
      </c>
      <c r="J952" s="2">
        <v>3500</v>
      </c>
      <c r="K952" s="62"/>
      <c r="L952" s="62"/>
      <c r="M952" s="2"/>
      <c r="N952" s="62"/>
      <c r="O952" s="62"/>
      <c r="P952" s="2">
        <v>750</v>
      </c>
    </row>
    <row r="953" spans="1:16" ht="24.75" customHeight="1" x14ac:dyDescent="0.25">
      <c r="A953" s="5"/>
      <c r="C953" s="5"/>
      <c r="D953" s="5"/>
      <c r="E953" s="12" t="s">
        <v>816</v>
      </c>
      <c r="F953" s="12" t="s">
        <v>438</v>
      </c>
      <c r="G953" s="12" t="s">
        <v>646</v>
      </c>
      <c r="H953" s="8" t="s">
        <v>612</v>
      </c>
      <c r="I953" s="5"/>
      <c r="J953" s="2">
        <v>375</v>
      </c>
      <c r="K953" s="62"/>
      <c r="L953" s="62"/>
      <c r="M953" s="2"/>
      <c r="N953" s="62"/>
      <c r="O953" s="62"/>
      <c r="P953" s="2">
        <v>250</v>
      </c>
    </row>
    <row r="954" spans="1:16" ht="24.75" customHeight="1" x14ac:dyDescent="0.25">
      <c r="A954" s="5"/>
      <c r="C954" s="5"/>
      <c r="D954" s="5"/>
      <c r="E954" s="12" t="s">
        <v>1095</v>
      </c>
      <c r="F954" s="12" t="s">
        <v>1094</v>
      </c>
      <c r="G954" s="12" t="s">
        <v>1769</v>
      </c>
      <c r="H954" s="8" t="s">
        <v>612</v>
      </c>
      <c r="I954" s="5"/>
      <c r="J954" s="2">
        <v>2500</v>
      </c>
      <c r="K954" s="62"/>
      <c r="L954" s="62"/>
      <c r="M954" s="2"/>
      <c r="N954" s="62"/>
      <c r="O954" s="62"/>
      <c r="P954" s="2">
        <v>750</v>
      </c>
    </row>
    <row r="955" spans="1:16" ht="24" customHeight="1" x14ac:dyDescent="0.25">
      <c r="A955" s="38" t="s">
        <v>39</v>
      </c>
      <c r="C955" s="38"/>
      <c r="D955" s="38"/>
      <c r="E955" s="4" t="s">
        <v>561</v>
      </c>
      <c r="F955" s="4" t="s">
        <v>562</v>
      </c>
      <c r="G955" s="6" t="s">
        <v>563</v>
      </c>
      <c r="H955" s="8" t="s">
        <v>102</v>
      </c>
      <c r="I955" s="5"/>
      <c r="J955" s="2">
        <v>350</v>
      </c>
      <c r="K955" s="62"/>
      <c r="L955" s="62"/>
      <c r="M955" s="2"/>
      <c r="N955" s="62"/>
      <c r="O955" s="62"/>
      <c r="P955" s="2">
        <f>+J955</f>
        <v>350</v>
      </c>
    </row>
    <row r="956" spans="1:16" ht="24" customHeight="1" x14ac:dyDescent="0.25">
      <c r="A956" s="38" t="s">
        <v>39</v>
      </c>
      <c r="C956" s="38"/>
      <c r="D956" s="38"/>
      <c r="E956" s="4" t="s">
        <v>564</v>
      </c>
      <c r="F956" s="4" t="s">
        <v>153</v>
      </c>
      <c r="G956" s="6" t="s">
        <v>543</v>
      </c>
      <c r="H956" s="8" t="s">
        <v>102</v>
      </c>
      <c r="I956" s="5"/>
      <c r="J956" s="2">
        <v>225</v>
      </c>
      <c r="K956" s="62"/>
      <c r="L956" s="62"/>
      <c r="M956" s="2"/>
      <c r="N956" s="62"/>
      <c r="O956" s="62"/>
      <c r="P956" s="2">
        <f>+J956</f>
        <v>225</v>
      </c>
    </row>
    <row r="957" spans="1:16" ht="24.75" customHeight="1" x14ac:dyDescent="0.25">
      <c r="A957" s="5" t="s">
        <v>39</v>
      </c>
      <c r="C957" s="5"/>
      <c r="D957" s="5"/>
      <c r="E957" s="12" t="s">
        <v>966</v>
      </c>
      <c r="F957" s="12" t="s">
        <v>819</v>
      </c>
      <c r="G957" s="12" t="s">
        <v>1417</v>
      </c>
      <c r="H957" s="8" t="s">
        <v>612</v>
      </c>
      <c r="I957" s="5"/>
      <c r="J957" s="2">
        <v>2000</v>
      </c>
      <c r="K957" s="62"/>
      <c r="L957" s="62"/>
      <c r="M957" s="2">
        <v>1000</v>
      </c>
      <c r="N957" s="62"/>
      <c r="O957" s="62"/>
      <c r="P957" s="2">
        <v>300</v>
      </c>
    </row>
    <row r="958" spans="1:16" ht="24.75" customHeight="1" x14ac:dyDescent="0.25">
      <c r="A958" s="5" t="s">
        <v>39</v>
      </c>
      <c r="C958" s="5"/>
      <c r="D958" s="5"/>
      <c r="E958" s="12" t="s">
        <v>1433</v>
      </c>
      <c r="F958" s="12" t="s">
        <v>562</v>
      </c>
      <c r="G958" s="12" t="s">
        <v>1434</v>
      </c>
      <c r="H958" s="8" t="s">
        <v>612</v>
      </c>
      <c r="I958" s="5"/>
      <c r="J958" s="2">
        <v>2000</v>
      </c>
      <c r="K958" s="62"/>
      <c r="L958" s="62"/>
      <c r="M958" s="2">
        <v>1000</v>
      </c>
      <c r="N958" s="62"/>
      <c r="O958" s="62"/>
      <c r="P958" s="2">
        <v>300</v>
      </c>
    </row>
    <row r="959" spans="1:16" ht="24" customHeight="1" x14ac:dyDescent="0.25">
      <c r="A959" s="38"/>
      <c r="C959" s="38"/>
      <c r="D959" s="38"/>
      <c r="E959" s="8" t="s">
        <v>983</v>
      </c>
      <c r="F959" s="4" t="s">
        <v>146</v>
      </c>
      <c r="G959" s="5" t="s">
        <v>1015</v>
      </c>
      <c r="H959" s="5" t="s">
        <v>629</v>
      </c>
      <c r="I959" s="5"/>
      <c r="J959" s="2">
        <v>1500</v>
      </c>
      <c r="K959" s="62"/>
      <c r="L959" s="62"/>
      <c r="M959" s="2"/>
      <c r="N959" s="62"/>
      <c r="O959" s="62"/>
      <c r="P959" s="2">
        <v>750</v>
      </c>
    </row>
    <row r="960" spans="1:16" s="5" customFormat="1" ht="39.75" customHeight="1" x14ac:dyDescent="0.25">
      <c r="A960" s="8"/>
      <c r="B960" s="38"/>
      <c r="C960" s="8"/>
      <c r="D960" s="8"/>
      <c r="E960" s="18" t="s">
        <v>1492</v>
      </c>
      <c r="F960" s="8" t="s">
        <v>271</v>
      </c>
      <c r="G960" s="18" t="s">
        <v>1493</v>
      </c>
      <c r="H960" s="18" t="s">
        <v>933</v>
      </c>
      <c r="I960" s="8"/>
      <c r="J960" s="2">
        <v>9960</v>
      </c>
      <c r="K960" s="2"/>
      <c r="L960" s="2"/>
      <c r="M960" s="2">
        <v>3567</v>
      </c>
      <c r="N960" s="2"/>
      <c r="O960" s="2"/>
      <c r="P960" s="2">
        <v>3500</v>
      </c>
    </row>
    <row r="961" spans="1:16" ht="24.75" customHeight="1" x14ac:dyDescent="0.25">
      <c r="A961" s="5"/>
      <c r="C961" s="5"/>
      <c r="D961" s="5"/>
      <c r="E961" s="12" t="s">
        <v>1041</v>
      </c>
      <c r="F961" s="12" t="s">
        <v>148</v>
      </c>
      <c r="G961" s="12" t="s">
        <v>1973</v>
      </c>
      <c r="H961" s="8" t="s">
        <v>612</v>
      </c>
      <c r="I961" s="5"/>
      <c r="J961" s="2">
        <v>800</v>
      </c>
      <c r="K961" s="62"/>
      <c r="L961" s="62"/>
      <c r="M961" s="2"/>
      <c r="N961" s="62"/>
      <c r="O961" s="62"/>
      <c r="P961" s="2">
        <v>300</v>
      </c>
    </row>
    <row r="962" spans="1:16" s="5" customFormat="1" ht="16.5" customHeight="1" x14ac:dyDescent="0.25">
      <c r="A962" s="5" t="s">
        <v>150</v>
      </c>
      <c r="B962" s="38"/>
      <c r="E962" s="4" t="s">
        <v>439</v>
      </c>
      <c r="F962" s="4" t="s">
        <v>440</v>
      </c>
      <c r="G962" s="8" t="s">
        <v>1783</v>
      </c>
      <c r="H962" s="8" t="s">
        <v>192</v>
      </c>
      <c r="J962" s="2">
        <v>1400</v>
      </c>
      <c r="K962" s="62"/>
      <c r="L962" s="62"/>
      <c r="M962" s="2">
        <v>750</v>
      </c>
      <c r="N962" s="62"/>
      <c r="O962" s="62"/>
      <c r="P962" s="2">
        <f>+J962-M962</f>
        <v>650</v>
      </c>
    </row>
    <row r="963" spans="1:16" s="5" customFormat="1" ht="16.5" customHeight="1" x14ac:dyDescent="0.25">
      <c r="A963" s="5" t="s">
        <v>150</v>
      </c>
      <c r="B963" s="38"/>
      <c r="E963" s="4" t="s">
        <v>399</v>
      </c>
      <c r="F963" s="4" t="s">
        <v>441</v>
      </c>
      <c r="G963" s="6" t="s">
        <v>319</v>
      </c>
      <c r="H963" s="8" t="s">
        <v>132</v>
      </c>
      <c r="J963" s="2">
        <v>750</v>
      </c>
      <c r="K963" s="62"/>
      <c r="L963" s="62"/>
      <c r="M963" s="2">
        <v>100</v>
      </c>
      <c r="N963" s="62"/>
      <c r="O963" s="62"/>
      <c r="P963" s="2">
        <f>+J963-M963</f>
        <v>650</v>
      </c>
    </row>
    <row r="964" spans="1:16" s="5" customFormat="1" ht="27" customHeight="1" x14ac:dyDescent="0.25">
      <c r="A964" s="5" t="s">
        <v>150</v>
      </c>
      <c r="B964" s="38"/>
      <c r="C964" s="113"/>
      <c r="D964" s="113"/>
      <c r="E964" s="5" t="s">
        <v>1491</v>
      </c>
      <c r="F964" s="4" t="s">
        <v>441</v>
      </c>
      <c r="G964" s="5" t="s">
        <v>1494</v>
      </c>
      <c r="H964" s="8" t="s">
        <v>629</v>
      </c>
      <c r="J964" s="2">
        <v>1800</v>
      </c>
      <c r="K964" s="62"/>
      <c r="L964" s="62"/>
      <c r="M964" s="2">
        <v>150</v>
      </c>
      <c r="N964" s="62"/>
      <c r="O964" s="62"/>
      <c r="P964" s="2">
        <v>650</v>
      </c>
    </row>
    <row r="965" spans="1:16" ht="24.75" customHeight="1" x14ac:dyDescent="0.25">
      <c r="A965" s="5" t="s">
        <v>150</v>
      </c>
      <c r="C965" s="5"/>
      <c r="D965" s="5"/>
      <c r="E965" s="12" t="s">
        <v>818</v>
      </c>
      <c r="F965" s="12" t="s">
        <v>441</v>
      </c>
      <c r="G965" s="12" t="s">
        <v>656</v>
      </c>
      <c r="H965" s="8" t="s">
        <v>649</v>
      </c>
      <c r="I965" s="5"/>
      <c r="J965" s="2">
        <v>250</v>
      </c>
      <c r="K965" s="62"/>
      <c r="L965" s="62"/>
      <c r="M965" s="2"/>
      <c r="N965" s="62"/>
      <c r="O965" s="62"/>
      <c r="P965" s="2">
        <f>+J965</f>
        <v>250</v>
      </c>
    </row>
    <row r="966" spans="1:16" s="5" customFormat="1" ht="12.75" customHeight="1" x14ac:dyDescent="0.25">
      <c r="B966" s="38"/>
      <c r="E966" s="4" t="s">
        <v>442</v>
      </c>
      <c r="F966" s="4" t="s">
        <v>65</v>
      </c>
      <c r="G966" s="6" t="s">
        <v>316</v>
      </c>
      <c r="H966" s="8" t="s">
        <v>132</v>
      </c>
      <c r="J966" s="2">
        <v>225</v>
      </c>
      <c r="K966" s="62"/>
      <c r="L966" s="62"/>
      <c r="M966" s="2"/>
      <c r="N966" s="62"/>
      <c r="O966" s="62"/>
      <c r="P966" s="2">
        <f>+J966</f>
        <v>225</v>
      </c>
    </row>
    <row r="967" spans="1:16" ht="24" customHeight="1" x14ac:dyDescent="0.25">
      <c r="A967" s="38"/>
      <c r="C967" s="38"/>
      <c r="D967" s="38"/>
      <c r="E967" s="4" t="s">
        <v>565</v>
      </c>
      <c r="F967" s="4" t="s">
        <v>65</v>
      </c>
      <c r="G967" s="6" t="s">
        <v>425</v>
      </c>
      <c r="H967" s="8" t="s">
        <v>102</v>
      </c>
      <c r="I967" s="5"/>
      <c r="J967" s="2">
        <v>350</v>
      </c>
      <c r="K967" s="62"/>
      <c r="L967" s="62"/>
      <c r="M967" s="2"/>
      <c r="N967" s="62"/>
      <c r="O967" s="62"/>
      <c r="P967" s="2">
        <f>+J967</f>
        <v>350</v>
      </c>
    </row>
    <row r="968" spans="1:16" s="5" customFormat="1" ht="12.75" customHeight="1" x14ac:dyDescent="0.25">
      <c r="B968" s="38"/>
      <c r="E968" s="4" t="s">
        <v>443</v>
      </c>
      <c r="F968" s="4" t="s">
        <v>444</v>
      </c>
      <c r="G968" s="6" t="s">
        <v>316</v>
      </c>
      <c r="H968" s="8" t="s">
        <v>132</v>
      </c>
      <c r="J968" s="2">
        <v>225</v>
      </c>
      <c r="K968" s="62"/>
      <c r="L968" s="62"/>
      <c r="M968" s="2"/>
      <c r="N968" s="62"/>
      <c r="O968" s="62"/>
      <c r="P968" s="2">
        <f>+J968</f>
        <v>225</v>
      </c>
    </row>
    <row r="969" spans="1:16" s="5" customFormat="1" ht="28.5" customHeight="1" x14ac:dyDescent="0.25">
      <c r="B969" s="38"/>
      <c r="E969" s="4" t="s">
        <v>377</v>
      </c>
      <c r="F969" s="4" t="s">
        <v>445</v>
      </c>
      <c r="G969" s="6" t="s">
        <v>960</v>
      </c>
      <c r="H969" s="8" t="s">
        <v>629</v>
      </c>
      <c r="J969" s="2">
        <v>4500</v>
      </c>
      <c r="K969" s="62"/>
      <c r="L969" s="62"/>
      <c r="M969" s="2"/>
      <c r="N969" s="62"/>
      <c r="O969" s="62"/>
      <c r="P969" s="2">
        <v>2000</v>
      </c>
    </row>
    <row r="970" spans="1:16" ht="24.75" customHeight="1" x14ac:dyDescent="0.25">
      <c r="A970" s="5"/>
      <c r="C970" s="5"/>
      <c r="D970" s="5"/>
      <c r="E970" s="12" t="s">
        <v>965</v>
      </c>
      <c r="F970" s="12" t="s">
        <v>820</v>
      </c>
      <c r="G970" s="12" t="s">
        <v>1126</v>
      </c>
      <c r="H970" s="8" t="s">
        <v>629</v>
      </c>
      <c r="I970" s="5"/>
      <c r="J970" s="2">
        <v>2500</v>
      </c>
      <c r="K970" s="62"/>
      <c r="L970" s="62"/>
      <c r="M970" s="2"/>
      <c r="N970" s="62"/>
      <c r="O970" s="62"/>
      <c r="P970" s="2">
        <v>750</v>
      </c>
    </row>
    <row r="971" spans="1:16" ht="24.75" customHeight="1" x14ac:dyDescent="0.25">
      <c r="A971" s="5"/>
      <c r="C971" s="5"/>
      <c r="D971" s="5"/>
      <c r="E971" s="12" t="s">
        <v>822</v>
      </c>
      <c r="F971" s="12" t="s">
        <v>445</v>
      </c>
      <c r="G971" s="12" t="s">
        <v>702</v>
      </c>
      <c r="H971" s="8" t="s">
        <v>629</v>
      </c>
      <c r="I971" s="5"/>
      <c r="J971" s="2">
        <v>2500</v>
      </c>
      <c r="K971" s="62"/>
      <c r="L971" s="62"/>
      <c r="M971" s="2"/>
      <c r="N971" s="62"/>
      <c r="O971" s="62"/>
      <c r="P971" s="2">
        <v>750</v>
      </c>
    </row>
    <row r="972" spans="1:16" ht="24.75" customHeight="1" x14ac:dyDescent="0.25">
      <c r="A972" s="5"/>
      <c r="C972" s="5"/>
      <c r="D972" s="5"/>
      <c r="E972" s="12" t="s">
        <v>1439</v>
      </c>
      <c r="F972" s="12" t="s">
        <v>615</v>
      </c>
      <c r="G972" s="12" t="s">
        <v>1440</v>
      </c>
      <c r="H972" s="8" t="s">
        <v>629</v>
      </c>
      <c r="I972" s="5"/>
      <c r="J972" s="2">
        <v>2500</v>
      </c>
      <c r="K972" s="62"/>
      <c r="L972" s="62"/>
      <c r="M972" s="2"/>
      <c r="N972" s="62"/>
      <c r="O972" s="62"/>
      <c r="P972" s="2">
        <v>750</v>
      </c>
    </row>
    <row r="973" spans="1:16" ht="24.75" customHeight="1" x14ac:dyDescent="0.25">
      <c r="A973" s="5"/>
      <c r="C973" s="5"/>
      <c r="D973" s="5"/>
      <c r="E973" s="12" t="s">
        <v>2003</v>
      </c>
      <c r="F973" s="12" t="s">
        <v>821</v>
      </c>
      <c r="G973" s="12" t="s">
        <v>1965</v>
      </c>
      <c r="H973" s="8" t="s">
        <v>629</v>
      </c>
      <c r="I973" s="5"/>
      <c r="J973" s="2">
        <v>2500</v>
      </c>
      <c r="K973" s="62"/>
      <c r="L973" s="62"/>
      <c r="M973" s="2"/>
      <c r="N973" s="62"/>
      <c r="O973" s="62"/>
      <c r="P973" s="2">
        <v>750</v>
      </c>
    </row>
    <row r="974" spans="1:16" s="5" customFormat="1" ht="16.5" customHeight="1" x14ac:dyDescent="0.25">
      <c r="B974" s="38"/>
      <c r="E974" s="4" t="s">
        <v>448</v>
      </c>
      <c r="F974" s="4" t="s">
        <v>270</v>
      </c>
      <c r="G974" s="6" t="s">
        <v>369</v>
      </c>
      <c r="H974" s="8" t="s">
        <v>629</v>
      </c>
      <c r="J974" s="2">
        <v>750</v>
      </c>
      <c r="K974" s="62"/>
      <c r="L974" s="62"/>
      <c r="M974" s="2">
        <v>100</v>
      </c>
      <c r="N974" s="62"/>
      <c r="O974" s="62"/>
      <c r="P974" s="2">
        <v>350</v>
      </c>
    </row>
    <row r="975" spans="1:16" ht="27.75" customHeight="1" x14ac:dyDescent="0.25">
      <c r="A975" s="38"/>
      <c r="C975" s="38"/>
      <c r="D975" s="39"/>
      <c r="E975" s="4" t="s">
        <v>1396</v>
      </c>
      <c r="F975" s="4" t="s">
        <v>560</v>
      </c>
      <c r="G975" s="6" t="s">
        <v>1397</v>
      </c>
      <c r="H975" s="8" t="s">
        <v>132</v>
      </c>
      <c r="I975" s="5"/>
      <c r="J975" s="2">
        <v>275</v>
      </c>
      <c r="K975" s="62"/>
      <c r="L975" s="62"/>
      <c r="M975" s="2"/>
      <c r="N975" s="62"/>
      <c r="O975" s="62"/>
      <c r="P975" s="2">
        <f>+J975</f>
        <v>275</v>
      </c>
    </row>
    <row r="976" spans="1:16" s="5" customFormat="1" ht="24.75" customHeight="1" x14ac:dyDescent="0.25">
      <c r="B976" s="38"/>
      <c r="E976" s="17" t="s">
        <v>1554</v>
      </c>
      <c r="F976" s="14" t="s">
        <v>270</v>
      </c>
      <c r="G976" s="14" t="s">
        <v>1059</v>
      </c>
      <c r="H976" s="8" t="s">
        <v>629</v>
      </c>
      <c r="J976" s="2">
        <v>1850</v>
      </c>
      <c r="K976" s="62"/>
      <c r="L976" s="62"/>
      <c r="M976" s="2">
        <v>750</v>
      </c>
      <c r="N976" s="62"/>
      <c r="O976" s="62"/>
      <c r="P976" s="2">
        <v>500</v>
      </c>
    </row>
    <row r="977" spans="1:16" ht="24.75" customHeight="1" x14ac:dyDescent="0.25">
      <c r="A977" s="5"/>
      <c r="C977" s="5"/>
      <c r="D977" s="5"/>
      <c r="E977" s="12" t="s">
        <v>927</v>
      </c>
      <c r="F977" s="12" t="s">
        <v>270</v>
      </c>
      <c r="G977" s="12" t="s">
        <v>1079</v>
      </c>
      <c r="H977" s="8" t="s">
        <v>629</v>
      </c>
      <c r="I977" s="5"/>
      <c r="J977" s="2">
        <v>1500</v>
      </c>
      <c r="K977" s="62"/>
      <c r="L977" s="62"/>
      <c r="M977" s="2">
        <v>750</v>
      </c>
      <c r="N977" s="62"/>
      <c r="O977" s="62"/>
      <c r="P977" s="2">
        <v>500</v>
      </c>
    </row>
    <row r="978" spans="1:16" s="5" customFormat="1" ht="34.5" customHeight="1" x14ac:dyDescent="0.25">
      <c r="B978" s="38"/>
      <c r="E978" s="4" t="s">
        <v>1101</v>
      </c>
      <c r="F978" s="4" t="s">
        <v>446</v>
      </c>
      <c r="G978" s="6" t="s">
        <v>1102</v>
      </c>
      <c r="H978" s="8" t="s">
        <v>629</v>
      </c>
      <c r="J978" s="2">
        <v>4270</v>
      </c>
      <c r="K978" s="62"/>
      <c r="L978" s="62"/>
      <c r="M978" s="2">
        <v>1000</v>
      </c>
      <c r="N978" s="62"/>
      <c r="O978" s="62"/>
      <c r="P978" s="2">
        <v>750</v>
      </c>
    </row>
    <row r="979" spans="1:16" s="5" customFormat="1" ht="30.75" customHeight="1" x14ac:dyDescent="0.25">
      <c r="B979" s="38"/>
      <c r="E979" s="4" t="s">
        <v>447</v>
      </c>
      <c r="F979" s="4" t="s">
        <v>233</v>
      </c>
      <c r="G979" s="6" t="s">
        <v>862</v>
      </c>
      <c r="H979" s="8" t="s">
        <v>629</v>
      </c>
      <c r="J979" s="2">
        <v>5000</v>
      </c>
      <c r="K979" s="62"/>
      <c r="L979" s="62"/>
      <c r="M979" s="2">
        <v>650</v>
      </c>
      <c r="N979" s="62"/>
      <c r="O979" s="62"/>
      <c r="P979" s="2">
        <v>750</v>
      </c>
    </row>
    <row r="980" spans="1:16" ht="22.5" customHeight="1" x14ac:dyDescent="0.25">
      <c r="A980" s="38"/>
      <c r="C980" s="38"/>
      <c r="D980" s="39"/>
      <c r="E980" s="4" t="s">
        <v>1491</v>
      </c>
      <c r="F980" s="4" t="s">
        <v>233</v>
      </c>
      <c r="G980" s="4" t="s">
        <v>1495</v>
      </c>
      <c r="H980" s="8" t="s">
        <v>629</v>
      </c>
      <c r="I980" s="5"/>
      <c r="J980" s="2">
        <v>1250</v>
      </c>
      <c r="K980" s="62"/>
      <c r="L980" s="62"/>
      <c r="M980" s="2"/>
      <c r="N980" s="62"/>
      <c r="O980" s="62"/>
      <c r="P980" s="2">
        <v>750</v>
      </c>
    </row>
    <row r="981" spans="1:16" ht="24.75" customHeight="1" x14ac:dyDescent="0.25">
      <c r="A981" s="5"/>
      <c r="C981" s="5"/>
      <c r="D981" s="5"/>
      <c r="E981" s="12" t="s">
        <v>825</v>
      </c>
      <c r="F981" s="12" t="s">
        <v>233</v>
      </c>
      <c r="G981" s="12" t="s">
        <v>1079</v>
      </c>
      <c r="H981" s="8" t="s">
        <v>629</v>
      </c>
      <c r="I981" s="5"/>
      <c r="J981" s="2">
        <v>1500</v>
      </c>
      <c r="K981" s="62"/>
      <c r="L981" s="62"/>
      <c r="M981" s="2"/>
      <c r="N981" s="62"/>
      <c r="O981" s="62"/>
      <c r="P981" s="2">
        <v>750</v>
      </c>
    </row>
    <row r="982" spans="1:16" ht="24.75" customHeight="1" x14ac:dyDescent="0.25">
      <c r="A982" s="5"/>
      <c r="C982" s="5"/>
      <c r="D982" s="5"/>
      <c r="E982" s="12" t="s">
        <v>826</v>
      </c>
      <c r="F982" s="12" t="s">
        <v>823</v>
      </c>
      <c r="G982" s="12" t="s">
        <v>647</v>
      </c>
      <c r="H982" s="8" t="s">
        <v>629</v>
      </c>
      <c r="I982" s="5"/>
      <c r="J982" s="2">
        <v>1500</v>
      </c>
      <c r="K982" s="62"/>
      <c r="L982" s="62"/>
      <c r="M982" s="2">
        <v>100</v>
      </c>
      <c r="N982" s="62"/>
      <c r="O982" s="62"/>
      <c r="P982" s="2">
        <v>750</v>
      </c>
    </row>
    <row r="983" spans="1:16" ht="24.75" customHeight="1" x14ac:dyDescent="0.25">
      <c r="A983" s="5"/>
      <c r="C983" s="5"/>
      <c r="D983" s="5"/>
      <c r="E983" s="12" t="s">
        <v>827</v>
      </c>
      <c r="F983" s="12" t="s">
        <v>234</v>
      </c>
      <c r="G983" s="12" t="s">
        <v>646</v>
      </c>
      <c r="H983" s="8" t="s">
        <v>132</v>
      </c>
      <c r="I983" s="5"/>
      <c r="J983" s="2">
        <v>250</v>
      </c>
      <c r="K983" s="62"/>
      <c r="L983" s="62"/>
      <c r="M983" s="2"/>
      <c r="N983" s="62"/>
      <c r="O983" s="62"/>
      <c r="P983" s="2">
        <f>+J983</f>
        <v>250</v>
      </c>
    </row>
    <row r="984" spans="1:16" ht="24.75" customHeight="1" x14ac:dyDescent="0.25">
      <c r="A984" s="5"/>
      <c r="C984" s="5"/>
      <c r="D984" s="5"/>
      <c r="E984" s="12" t="s">
        <v>828</v>
      </c>
      <c r="F984" s="12" t="s">
        <v>234</v>
      </c>
      <c r="G984" s="12" t="s">
        <v>1129</v>
      </c>
      <c r="H984" s="8" t="s">
        <v>629</v>
      </c>
      <c r="I984" s="5"/>
      <c r="J984" s="2">
        <v>1500</v>
      </c>
      <c r="K984" s="62"/>
      <c r="L984" s="62"/>
      <c r="M984" s="2"/>
      <c r="N984" s="62"/>
      <c r="O984" s="62"/>
      <c r="P984" s="2">
        <v>750</v>
      </c>
    </row>
    <row r="985" spans="1:16" ht="24.75" customHeight="1" x14ac:dyDescent="0.25">
      <c r="A985" s="5"/>
      <c r="C985" s="5"/>
      <c r="D985" s="5"/>
      <c r="E985" s="12" t="s">
        <v>829</v>
      </c>
      <c r="F985" s="12" t="s">
        <v>824</v>
      </c>
      <c r="G985" s="12" t="s">
        <v>590</v>
      </c>
      <c r="H985" s="8" t="s">
        <v>629</v>
      </c>
      <c r="I985" s="5"/>
      <c r="J985" s="2">
        <v>2500</v>
      </c>
      <c r="K985" s="62"/>
      <c r="L985" s="62"/>
      <c r="M985" s="2">
        <v>300</v>
      </c>
      <c r="N985" s="62"/>
      <c r="O985" s="62"/>
      <c r="P985" s="2">
        <v>750</v>
      </c>
    </row>
    <row r="986" spans="1:16" ht="24.75" customHeight="1" x14ac:dyDescent="0.25">
      <c r="A986" s="5"/>
      <c r="C986" s="5"/>
      <c r="D986" s="5"/>
      <c r="E986" s="12" t="s">
        <v>2005</v>
      </c>
      <c r="F986" s="12" t="s">
        <v>234</v>
      </c>
      <c r="G986" s="12" t="s">
        <v>2004</v>
      </c>
      <c r="H986" s="8" t="s">
        <v>629</v>
      </c>
      <c r="I986" s="5"/>
      <c r="J986" s="2">
        <v>2500</v>
      </c>
      <c r="K986" s="62"/>
      <c r="L986" s="62"/>
      <c r="M986" s="2">
        <v>300</v>
      </c>
      <c r="N986" s="62"/>
      <c r="O986" s="62"/>
      <c r="P986" s="2">
        <v>750</v>
      </c>
    </row>
    <row r="987" spans="1:16" ht="24.75" customHeight="1" x14ac:dyDescent="0.25">
      <c r="A987" s="5"/>
      <c r="C987" s="5"/>
      <c r="D987" s="5"/>
      <c r="E987" s="12" t="s">
        <v>830</v>
      </c>
      <c r="F987" s="12" t="s">
        <v>233</v>
      </c>
      <c r="G987" s="12" t="s">
        <v>730</v>
      </c>
      <c r="H987" s="8" t="s">
        <v>132</v>
      </c>
      <c r="I987" s="5"/>
      <c r="J987" s="2">
        <v>250</v>
      </c>
      <c r="K987" s="62"/>
      <c r="L987" s="62"/>
      <c r="M987" s="2"/>
      <c r="N987" s="62"/>
      <c r="O987" s="62"/>
      <c r="P987" s="2">
        <f>+J987</f>
        <v>250</v>
      </c>
    </row>
    <row r="988" spans="1:16" ht="24.75" customHeight="1" x14ac:dyDescent="0.25">
      <c r="A988" s="5"/>
      <c r="C988" s="5"/>
      <c r="D988" s="5"/>
      <c r="E988" s="12" t="s">
        <v>1555</v>
      </c>
      <c r="F988" s="12" t="s">
        <v>234</v>
      </c>
      <c r="G988" s="12" t="s">
        <v>1556</v>
      </c>
      <c r="H988" s="8" t="s">
        <v>629</v>
      </c>
      <c r="I988" s="5"/>
      <c r="J988" s="2">
        <v>1850</v>
      </c>
      <c r="K988" s="62"/>
      <c r="L988" s="62"/>
      <c r="M988" s="2"/>
      <c r="N988" s="62"/>
      <c r="O988" s="62"/>
      <c r="P988" s="2">
        <v>750</v>
      </c>
    </row>
    <row r="989" spans="1:16" ht="24.75" customHeight="1" x14ac:dyDescent="0.25">
      <c r="A989" s="5"/>
      <c r="C989" s="5"/>
      <c r="D989" s="5"/>
      <c r="E989" s="12" t="s">
        <v>680</v>
      </c>
      <c r="F989" s="12" t="s">
        <v>233</v>
      </c>
      <c r="G989" s="12" t="s">
        <v>750</v>
      </c>
      <c r="H989" s="8" t="s">
        <v>629</v>
      </c>
      <c r="I989" s="5"/>
      <c r="J989" s="2">
        <v>2500</v>
      </c>
      <c r="K989" s="62"/>
      <c r="L989" s="62"/>
      <c r="M989" s="2"/>
      <c r="N989" s="62"/>
      <c r="O989" s="62"/>
      <c r="P989" s="2">
        <v>750</v>
      </c>
    </row>
    <row r="990" spans="1:16" s="5" customFormat="1" ht="25.5" customHeight="1" x14ac:dyDescent="0.25">
      <c r="B990" s="38"/>
      <c r="E990" s="4" t="s">
        <v>984</v>
      </c>
      <c r="F990" s="4" t="s">
        <v>449</v>
      </c>
      <c r="G990" s="6" t="s">
        <v>918</v>
      </c>
      <c r="H990" s="8" t="s">
        <v>629</v>
      </c>
      <c r="J990" s="2">
        <v>4000</v>
      </c>
      <c r="K990" s="62"/>
      <c r="L990" s="62"/>
      <c r="M990" s="2">
        <v>600</v>
      </c>
      <c r="N990" s="62"/>
      <c r="O990" s="62"/>
      <c r="P990" s="2">
        <v>750</v>
      </c>
    </row>
    <row r="991" spans="1:16" ht="24.75" customHeight="1" x14ac:dyDescent="0.25">
      <c r="A991" s="5"/>
      <c r="C991" s="5"/>
      <c r="D991" s="5"/>
      <c r="E991" s="12" t="s">
        <v>857</v>
      </c>
      <c r="F991" s="12" t="s">
        <v>449</v>
      </c>
      <c r="G991" s="12" t="s">
        <v>1441</v>
      </c>
      <c r="H991" s="8" t="s">
        <v>629</v>
      </c>
      <c r="I991" s="5"/>
      <c r="J991" s="2">
        <v>2500</v>
      </c>
      <c r="K991" s="62"/>
      <c r="L991" s="62"/>
      <c r="M991" s="2">
        <v>500</v>
      </c>
      <c r="N991" s="62"/>
      <c r="O991" s="62"/>
      <c r="P991" s="2">
        <v>750</v>
      </c>
    </row>
    <row r="992" spans="1:16" ht="24.75" customHeight="1" x14ac:dyDescent="0.25">
      <c r="A992" s="5"/>
      <c r="C992" s="5"/>
      <c r="D992" s="5"/>
      <c r="E992" s="12" t="s">
        <v>831</v>
      </c>
      <c r="F992" s="12" t="s">
        <v>144</v>
      </c>
      <c r="G992" s="12" t="s">
        <v>1442</v>
      </c>
      <c r="H992" s="8" t="s">
        <v>629</v>
      </c>
      <c r="I992" s="5"/>
      <c r="J992" s="2">
        <v>800</v>
      </c>
      <c r="K992" s="62"/>
      <c r="L992" s="62"/>
      <c r="M992" s="2"/>
      <c r="N992" s="62"/>
      <c r="O992" s="62"/>
      <c r="P992" s="2">
        <v>250</v>
      </c>
    </row>
    <row r="993" spans="1:16" ht="24.75" customHeight="1" x14ac:dyDescent="0.25">
      <c r="A993" s="5"/>
      <c r="C993" s="5"/>
      <c r="D993" s="5"/>
      <c r="E993" s="12" t="s">
        <v>1463</v>
      </c>
      <c r="F993" s="12" t="s">
        <v>449</v>
      </c>
      <c r="G993" s="12" t="s">
        <v>1464</v>
      </c>
      <c r="H993" s="8" t="s">
        <v>629</v>
      </c>
      <c r="I993" s="5"/>
      <c r="J993" s="2">
        <v>1950</v>
      </c>
      <c r="K993" s="62"/>
      <c r="L993" s="62"/>
      <c r="M993" s="2">
        <v>500</v>
      </c>
      <c r="N993" s="62"/>
      <c r="O993" s="62"/>
      <c r="P993" s="2">
        <v>750</v>
      </c>
    </row>
    <row r="994" spans="1:16" ht="24.75" customHeight="1" x14ac:dyDescent="0.25">
      <c r="A994" s="5"/>
      <c r="C994" s="5"/>
      <c r="D994" s="5"/>
      <c r="E994" s="12" t="s">
        <v>832</v>
      </c>
      <c r="F994" s="12" t="s">
        <v>449</v>
      </c>
      <c r="G994" s="12" t="s">
        <v>1443</v>
      </c>
      <c r="H994" s="8" t="s">
        <v>629</v>
      </c>
      <c r="I994" s="5"/>
      <c r="J994" s="2">
        <v>1850</v>
      </c>
      <c r="K994" s="62"/>
      <c r="L994" s="62"/>
      <c r="M994" s="2">
        <v>500</v>
      </c>
      <c r="N994" s="62"/>
      <c r="O994" s="62"/>
      <c r="P994" s="2">
        <v>750</v>
      </c>
    </row>
    <row r="995" spans="1:16" s="5" customFormat="1" ht="30" customHeight="1" x14ac:dyDescent="0.25">
      <c r="A995" s="5" t="s">
        <v>150</v>
      </c>
      <c r="B995" s="38"/>
      <c r="E995" s="4" t="s">
        <v>1398</v>
      </c>
      <c r="F995" s="5" t="s">
        <v>450</v>
      </c>
      <c r="G995" s="5" t="s">
        <v>2006</v>
      </c>
      <c r="H995" s="8" t="s">
        <v>629</v>
      </c>
      <c r="J995" s="2">
        <v>800</v>
      </c>
      <c r="K995" s="62"/>
      <c r="L995" s="62"/>
      <c r="M995" s="2"/>
      <c r="N995" s="62"/>
      <c r="O995" s="62"/>
      <c r="P995" s="2">
        <v>250</v>
      </c>
    </row>
    <row r="996" spans="1:16" s="5" customFormat="1" ht="16.5" customHeight="1" x14ac:dyDescent="0.25">
      <c r="A996" s="5" t="s">
        <v>150</v>
      </c>
      <c r="B996" s="114"/>
      <c r="C996" s="114"/>
      <c r="D996" s="114"/>
      <c r="E996" s="4" t="s">
        <v>965</v>
      </c>
      <c r="F996" s="5" t="s">
        <v>451</v>
      </c>
      <c r="G996" s="5" t="s">
        <v>967</v>
      </c>
      <c r="H996" s="8" t="s">
        <v>629</v>
      </c>
      <c r="J996" s="2">
        <v>1000</v>
      </c>
      <c r="K996" s="62"/>
      <c r="L996" s="62"/>
      <c r="M996" s="2">
        <v>250</v>
      </c>
      <c r="N996" s="62"/>
      <c r="O996" s="62"/>
      <c r="P996" s="2">
        <v>250</v>
      </c>
    </row>
    <row r="997" spans="1:16" s="5" customFormat="1" ht="23.25" customHeight="1" x14ac:dyDescent="0.25">
      <c r="A997" s="5" t="s">
        <v>150</v>
      </c>
      <c r="B997" s="114"/>
      <c r="C997" s="114"/>
      <c r="D997" s="114"/>
      <c r="E997" s="4" t="s">
        <v>1399</v>
      </c>
      <c r="F997" s="5" t="s">
        <v>452</v>
      </c>
      <c r="G997" s="5" t="s">
        <v>1400</v>
      </c>
      <c r="H997" s="8" t="s">
        <v>629</v>
      </c>
      <c r="J997" s="2">
        <v>1250</v>
      </c>
      <c r="K997" s="62"/>
      <c r="L997" s="62"/>
      <c r="M997" s="2">
        <v>250</v>
      </c>
      <c r="N997" s="62"/>
      <c r="O997" s="62"/>
      <c r="P997" s="2">
        <v>250</v>
      </c>
    </row>
    <row r="998" spans="1:16" s="5" customFormat="1" ht="16.5" customHeight="1" x14ac:dyDescent="0.25">
      <c r="A998" s="5" t="s">
        <v>150</v>
      </c>
      <c r="B998" s="38"/>
      <c r="E998" s="8" t="s">
        <v>966</v>
      </c>
      <c r="F998" s="4" t="s">
        <v>453</v>
      </c>
      <c r="G998" s="6" t="s">
        <v>1043</v>
      </c>
      <c r="H998" s="8" t="s">
        <v>629</v>
      </c>
      <c r="J998" s="2">
        <v>2000</v>
      </c>
      <c r="K998" s="62"/>
      <c r="L998" s="62"/>
      <c r="M998" s="2">
        <v>150</v>
      </c>
      <c r="N998" s="62"/>
      <c r="O998" s="62"/>
      <c r="P998" s="2">
        <v>750</v>
      </c>
    </row>
    <row r="999" spans="1:16" s="5" customFormat="1" ht="24" customHeight="1" x14ac:dyDescent="0.25">
      <c r="A999" s="5" t="s">
        <v>150</v>
      </c>
      <c r="B999" s="38"/>
      <c r="E999" s="4" t="s">
        <v>966</v>
      </c>
      <c r="F999" s="4" t="s">
        <v>454</v>
      </c>
      <c r="G999" s="4" t="s">
        <v>1959</v>
      </c>
      <c r="H999" s="8" t="s">
        <v>629</v>
      </c>
      <c r="J999" s="2">
        <v>2000</v>
      </c>
      <c r="K999" s="62"/>
      <c r="L999" s="62"/>
      <c r="M999" s="2">
        <v>150</v>
      </c>
      <c r="N999" s="62"/>
      <c r="O999" s="62"/>
      <c r="P999" s="2">
        <v>750</v>
      </c>
    </row>
    <row r="1000" spans="1:16" s="5" customFormat="1" ht="19.5" customHeight="1" x14ac:dyDescent="0.25">
      <c r="A1000" s="5" t="s">
        <v>150</v>
      </c>
      <c r="B1000" s="38"/>
      <c r="E1000" s="8" t="s">
        <v>966</v>
      </c>
      <c r="F1000" s="4" t="s">
        <v>455</v>
      </c>
      <c r="G1000" s="6" t="s">
        <v>985</v>
      </c>
      <c r="H1000" s="8" t="s">
        <v>629</v>
      </c>
      <c r="J1000" s="2">
        <v>2000</v>
      </c>
      <c r="K1000" s="62"/>
      <c r="L1000" s="62"/>
      <c r="M1000" s="2">
        <v>200</v>
      </c>
      <c r="N1000" s="62"/>
      <c r="O1000" s="62"/>
      <c r="P1000" s="2">
        <v>750</v>
      </c>
    </row>
    <row r="1001" spans="1:16" s="8" customFormat="1" ht="26.25" customHeight="1" x14ac:dyDescent="0.25">
      <c r="A1001" s="5" t="s">
        <v>150</v>
      </c>
      <c r="B1001" s="38"/>
      <c r="C1001" s="5"/>
      <c r="D1001" s="5"/>
      <c r="E1001" s="4" t="s">
        <v>986</v>
      </c>
      <c r="F1001" s="4" t="s">
        <v>272</v>
      </c>
      <c r="G1001" s="6" t="s">
        <v>1636</v>
      </c>
      <c r="H1001" s="8" t="s">
        <v>629</v>
      </c>
      <c r="I1001" s="5"/>
      <c r="J1001" s="2">
        <v>11000</v>
      </c>
      <c r="K1001" s="62"/>
      <c r="L1001" s="62"/>
      <c r="M1001" s="2"/>
      <c r="N1001" s="62"/>
      <c r="O1001" s="62"/>
      <c r="P1001" s="2">
        <v>5000</v>
      </c>
    </row>
    <row r="1002" spans="1:16" s="5" customFormat="1" ht="20.25" customHeight="1" x14ac:dyDescent="0.25">
      <c r="A1002" s="5" t="s">
        <v>150</v>
      </c>
      <c r="B1002" s="38"/>
      <c r="E1002" s="4" t="s">
        <v>965</v>
      </c>
      <c r="F1002" s="4" t="s">
        <v>456</v>
      </c>
      <c r="G1002" s="4" t="s">
        <v>1496</v>
      </c>
      <c r="H1002" s="8" t="s">
        <v>629</v>
      </c>
      <c r="J1002" s="2">
        <v>1000</v>
      </c>
      <c r="K1002" s="62"/>
      <c r="L1002" s="62"/>
      <c r="M1002" s="2"/>
      <c r="N1002" s="62"/>
      <c r="O1002" s="62"/>
      <c r="P1002" s="2">
        <v>500</v>
      </c>
    </row>
    <row r="1003" spans="1:16" s="5" customFormat="1" ht="24" customHeight="1" x14ac:dyDescent="0.25">
      <c r="A1003" s="5" t="s">
        <v>150</v>
      </c>
      <c r="B1003" s="38"/>
      <c r="E1003" s="4" t="s">
        <v>459</v>
      </c>
      <c r="F1003" s="4" t="s">
        <v>458</v>
      </c>
      <c r="G1003" s="6" t="s">
        <v>316</v>
      </c>
      <c r="H1003" s="8" t="s">
        <v>132</v>
      </c>
      <c r="J1003" s="2">
        <v>225</v>
      </c>
      <c r="K1003" s="62"/>
      <c r="L1003" s="62"/>
      <c r="M1003" s="2"/>
      <c r="N1003" s="62"/>
      <c r="O1003" s="62"/>
      <c r="P1003" s="2">
        <f>+J1003</f>
        <v>225</v>
      </c>
    </row>
    <row r="1004" spans="1:16" ht="24" customHeight="1" x14ac:dyDescent="0.25">
      <c r="A1004" s="5" t="s">
        <v>150</v>
      </c>
      <c r="C1004" s="38"/>
      <c r="D1004" s="38"/>
      <c r="E1004" s="4" t="s">
        <v>964</v>
      </c>
      <c r="F1004" s="4" t="s">
        <v>453</v>
      </c>
      <c r="G1004" s="6" t="s">
        <v>593</v>
      </c>
      <c r="H1004" s="8" t="s">
        <v>629</v>
      </c>
      <c r="I1004" s="5"/>
      <c r="J1004" s="2">
        <v>850</v>
      </c>
      <c r="K1004" s="62"/>
      <c r="L1004" s="62"/>
      <c r="M1004" s="2"/>
      <c r="N1004" s="62"/>
      <c r="O1004" s="62"/>
      <c r="P1004" s="2">
        <v>350</v>
      </c>
    </row>
    <row r="1005" spans="1:16" ht="24.75" customHeight="1" x14ac:dyDescent="0.25">
      <c r="A1005" s="5" t="s">
        <v>150</v>
      </c>
      <c r="C1005" s="5"/>
      <c r="D1005" s="5"/>
      <c r="E1005" s="12" t="s">
        <v>1445</v>
      </c>
      <c r="F1005" s="12" t="s">
        <v>836</v>
      </c>
      <c r="G1005" s="12" t="s">
        <v>1066</v>
      </c>
      <c r="H1005" s="8" t="s">
        <v>629</v>
      </c>
      <c r="I1005" s="5"/>
      <c r="J1005" s="2">
        <v>2500</v>
      </c>
      <c r="K1005" s="62"/>
      <c r="L1005" s="62"/>
      <c r="M1005" s="2"/>
      <c r="N1005" s="62"/>
      <c r="O1005" s="62"/>
      <c r="P1005" s="2">
        <v>500</v>
      </c>
    </row>
    <row r="1006" spans="1:16" ht="24.75" customHeight="1" x14ac:dyDescent="0.25">
      <c r="A1006" s="5" t="s">
        <v>150</v>
      </c>
      <c r="C1006" s="5"/>
      <c r="D1006" s="5"/>
      <c r="E1006" s="12" t="s">
        <v>838</v>
      </c>
      <c r="F1006" s="12" t="s">
        <v>454</v>
      </c>
      <c r="G1006" s="12" t="s">
        <v>646</v>
      </c>
      <c r="H1006" s="8" t="s">
        <v>132</v>
      </c>
      <c r="I1006" s="5"/>
      <c r="J1006" s="2">
        <v>250</v>
      </c>
      <c r="K1006" s="62"/>
      <c r="L1006" s="62"/>
      <c r="M1006" s="2"/>
      <c r="N1006" s="62"/>
      <c r="O1006" s="62"/>
      <c r="P1006" s="2">
        <f>+J1006</f>
        <v>250</v>
      </c>
    </row>
    <row r="1007" spans="1:16" ht="24.75" customHeight="1" x14ac:dyDescent="0.25">
      <c r="A1007" s="5" t="s">
        <v>150</v>
      </c>
      <c r="C1007" s="5"/>
      <c r="D1007" s="5"/>
      <c r="E1007" s="12" t="s">
        <v>457</v>
      </c>
      <c r="F1007" s="12" t="s">
        <v>458</v>
      </c>
      <c r="G1007" s="12" t="s">
        <v>730</v>
      </c>
      <c r="H1007" s="8" t="s">
        <v>132</v>
      </c>
      <c r="I1007" s="5"/>
      <c r="J1007" s="2">
        <v>250</v>
      </c>
      <c r="K1007" s="62"/>
      <c r="L1007" s="62"/>
      <c r="M1007" s="2"/>
      <c r="N1007" s="62"/>
      <c r="O1007" s="62"/>
      <c r="P1007" s="2">
        <f>+J1007</f>
        <v>250</v>
      </c>
    </row>
    <row r="1008" spans="1:16" ht="24.75" customHeight="1" x14ac:dyDescent="0.25">
      <c r="A1008" s="5" t="s">
        <v>150</v>
      </c>
      <c r="C1008" s="5"/>
      <c r="D1008" s="5"/>
      <c r="E1008" s="12" t="s">
        <v>2007</v>
      </c>
      <c r="F1008" s="12" t="s">
        <v>837</v>
      </c>
      <c r="G1008" s="12" t="s">
        <v>1076</v>
      </c>
      <c r="H1008" s="8" t="s">
        <v>629</v>
      </c>
      <c r="I1008" s="5"/>
      <c r="J1008" s="2">
        <v>600</v>
      </c>
      <c r="K1008" s="62"/>
      <c r="L1008" s="62"/>
      <c r="M1008" s="2"/>
      <c r="N1008" s="62"/>
      <c r="O1008" s="62"/>
      <c r="P1008" s="2">
        <v>350</v>
      </c>
    </row>
    <row r="1009" spans="1:16" ht="24.75" customHeight="1" x14ac:dyDescent="0.25">
      <c r="A1009" s="5" t="s">
        <v>150</v>
      </c>
      <c r="C1009" s="5"/>
      <c r="D1009" s="5"/>
      <c r="E1009" s="12" t="s">
        <v>1557</v>
      </c>
      <c r="F1009" s="12" t="s">
        <v>454</v>
      </c>
      <c r="G1009" s="12" t="s">
        <v>1122</v>
      </c>
      <c r="H1009" s="8" t="s">
        <v>629</v>
      </c>
      <c r="I1009" s="5"/>
      <c r="J1009" s="2">
        <v>1850</v>
      </c>
      <c r="K1009" s="62"/>
      <c r="L1009" s="62"/>
      <c r="M1009" s="2"/>
      <c r="N1009" s="62"/>
      <c r="O1009" s="62"/>
      <c r="P1009" s="2">
        <v>350</v>
      </c>
    </row>
    <row r="1010" spans="1:16" ht="24.75" customHeight="1" x14ac:dyDescent="0.25">
      <c r="A1010" s="5" t="s">
        <v>150</v>
      </c>
      <c r="C1010" s="5"/>
      <c r="D1010" s="5"/>
      <c r="E1010" s="12" t="s">
        <v>839</v>
      </c>
      <c r="F1010" s="12" t="s">
        <v>199</v>
      </c>
      <c r="G1010" s="12" t="s">
        <v>677</v>
      </c>
      <c r="H1010" s="8" t="s">
        <v>629</v>
      </c>
      <c r="I1010" s="5"/>
      <c r="J1010" s="2">
        <v>500</v>
      </c>
      <c r="K1010" s="62"/>
      <c r="L1010" s="62"/>
      <c r="M1010" s="2"/>
      <c r="N1010" s="62"/>
      <c r="O1010" s="62"/>
      <c r="P1010" s="2">
        <v>250</v>
      </c>
    </row>
    <row r="1011" spans="1:16" ht="24.75" customHeight="1" x14ac:dyDescent="0.25">
      <c r="A1011" s="5" t="s">
        <v>150</v>
      </c>
      <c r="C1011" s="5"/>
      <c r="D1011" s="5"/>
      <c r="E1011" s="12" t="s">
        <v>1558</v>
      </c>
      <c r="F1011" s="12" t="s">
        <v>155</v>
      </c>
      <c r="G1011" s="12" t="s">
        <v>1464</v>
      </c>
      <c r="H1011" s="8" t="s">
        <v>629</v>
      </c>
      <c r="I1011" s="5"/>
      <c r="J1011" s="2">
        <v>1850</v>
      </c>
      <c r="K1011" s="62"/>
      <c r="L1011" s="62"/>
      <c r="M1011" s="2"/>
      <c r="N1011" s="62"/>
      <c r="O1011" s="62"/>
      <c r="P1011" s="2">
        <v>750</v>
      </c>
    </row>
    <row r="1012" spans="1:16" ht="24.75" customHeight="1" x14ac:dyDescent="0.25">
      <c r="A1012" s="5" t="s">
        <v>150</v>
      </c>
      <c r="C1012" s="5"/>
      <c r="D1012" s="5"/>
      <c r="E1012" s="12" t="s">
        <v>840</v>
      </c>
      <c r="F1012" s="12" t="s">
        <v>836</v>
      </c>
      <c r="G1012" s="12" t="s">
        <v>646</v>
      </c>
      <c r="H1012" s="8" t="s">
        <v>629</v>
      </c>
      <c r="I1012" s="5"/>
      <c r="J1012" s="2">
        <v>500</v>
      </c>
      <c r="K1012" s="62"/>
      <c r="L1012" s="62"/>
      <c r="M1012" s="2"/>
      <c r="N1012" s="62"/>
      <c r="O1012" s="62"/>
      <c r="P1012" s="2">
        <v>250</v>
      </c>
    </row>
    <row r="1013" spans="1:16" ht="24.75" customHeight="1" x14ac:dyDescent="0.25">
      <c r="A1013" s="5" t="s">
        <v>150</v>
      </c>
      <c r="C1013" s="5"/>
      <c r="D1013" s="5"/>
      <c r="E1013" s="12" t="s">
        <v>1559</v>
      </c>
      <c r="F1013" s="12" t="s">
        <v>272</v>
      </c>
      <c r="G1013" s="12" t="s">
        <v>1464</v>
      </c>
      <c r="H1013" s="8" t="s">
        <v>629</v>
      </c>
      <c r="I1013" s="5"/>
      <c r="J1013" s="2">
        <v>2500</v>
      </c>
      <c r="K1013" s="62"/>
      <c r="L1013" s="62"/>
      <c r="M1013" s="2"/>
      <c r="N1013" s="62"/>
      <c r="O1013" s="62"/>
      <c r="P1013" s="2">
        <v>750</v>
      </c>
    </row>
    <row r="1014" spans="1:16" s="5" customFormat="1" ht="25.5" customHeight="1" x14ac:dyDescent="0.25">
      <c r="B1014" s="38"/>
      <c r="E1014" s="4" t="s">
        <v>1465</v>
      </c>
      <c r="F1014" s="4" t="s">
        <v>460</v>
      </c>
      <c r="G1014" s="4" t="s">
        <v>1466</v>
      </c>
      <c r="H1014" s="8" t="s">
        <v>629</v>
      </c>
      <c r="J1014" s="2">
        <v>1800</v>
      </c>
      <c r="K1014" s="62"/>
      <c r="L1014" s="62"/>
      <c r="M1014" s="2"/>
      <c r="N1014" s="62"/>
      <c r="O1014" s="62"/>
      <c r="P1014" s="2">
        <v>750</v>
      </c>
    </row>
    <row r="1015" spans="1:16" s="5" customFormat="1" ht="16.5" customHeight="1" x14ac:dyDescent="0.25">
      <c r="B1015" s="38"/>
      <c r="E1015" s="8" t="s">
        <v>987</v>
      </c>
      <c r="F1015" s="4" t="s">
        <v>461</v>
      </c>
      <c r="G1015" s="6" t="s">
        <v>967</v>
      </c>
      <c r="H1015" s="8" t="s">
        <v>629</v>
      </c>
      <c r="J1015" s="2">
        <v>850</v>
      </c>
      <c r="K1015" s="62"/>
      <c r="L1015" s="62"/>
      <c r="M1015" s="2"/>
      <c r="N1015" s="62"/>
      <c r="O1015" s="62"/>
      <c r="P1015" s="2">
        <v>250</v>
      </c>
    </row>
    <row r="1016" spans="1:16" ht="24.75" customHeight="1" x14ac:dyDescent="0.25">
      <c r="A1016" s="5"/>
      <c r="C1016" s="5"/>
      <c r="D1016" s="5"/>
      <c r="E1016" s="12" t="s">
        <v>2008</v>
      </c>
      <c r="F1016" s="12" t="s">
        <v>833</v>
      </c>
      <c r="G1016" s="12" t="s">
        <v>1464</v>
      </c>
      <c r="H1016" s="8" t="s">
        <v>629</v>
      </c>
      <c r="I1016" s="5"/>
      <c r="J1016" s="2">
        <v>1850</v>
      </c>
      <c r="K1016" s="62"/>
      <c r="L1016" s="62"/>
      <c r="M1016" s="2"/>
      <c r="N1016" s="62"/>
      <c r="O1016" s="62"/>
      <c r="P1016" s="2">
        <v>750</v>
      </c>
    </row>
    <row r="1017" spans="1:16" ht="24.75" customHeight="1" x14ac:dyDescent="0.25">
      <c r="A1017" s="5"/>
      <c r="C1017" s="5"/>
      <c r="D1017" s="5"/>
      <c r="E1017" s="12" t="s">
        <v>1444</v>
      </c>
      <c r="F1017" s="12" t="s">
        <v>834</v>
      </c>
      <c r="G1017" s="12" t="s">
        <v>2009</v>
      </c>
      <c r="H1017" s="8" t="s">
        <v>629</v>
      </c>
      <c r="I1017" s="5"/>
      <c r="J1017" s="2">
        <v>2500</v>
      </c>
      <c r="K1017" s="62"/>
      <c r="L1017" s="62"/>
      <c r="M1017" s="2"/>
      <c r="N1017" s="62"/>
      <c r="O1017" s="62"/>
      <c r="P1017" s="2">
        <v>750</v>
      </c>
    </row>
    <row r="1018" spans="1:16" ht="24.75" customHeight="1" x14ac:dyDescent="0.25">
      <c r="A1018" s="5"/>
      <c r="C1018" s="5"/>
      <c r="D1018" s="5"/>
      <c r="E1018" s="12" t="s">
        <v>2010</v>
      </c>
      <c r="F1018" s="12" t="s">
        <v>835</v>
      </c>
      <c r="G1018" s="12" t="s">
        <v>1466</v>
      </c>
      <c r="H1018" s="8" t="s">
        <v>629</v>
      </c>
      <c r="I1018" s="5"/>
      <c r="J1018" s="2">
        <v>1500</v>
      </c>
      <c r="K1018" s="62"/>
      <c r="L1018" s="62"/>
      <c r="M1018" s="2"/>
      <c r="N1018" s="62"/>
      <c r="O1018" s="62"/>
      <c r="P1018" s="2">
        <v>750</v>
      </c>
    </row>
    <row r="1019" spans="1:16" s="5" customFormat="1" ht="30.75" customHeight="1" x14ac:dyDescent="0.25">
      <c r="B1019" s="38"/>
      <c r="E1019" s="4" t="s">
        <v>1497</v>
      </c>
      <c r="F1019" s="5" t="s">
        <v>588</v>
      </c>
      <c r="G1019" s="4" t="s">
        <v>1496</v>
      </c>
      <c r="H1019" s="8" t="s">
        <v>629</v>
      </c>
      <c r="J1019" s="2">
        <v>1250</v>
      </c>
      <c r="K1019" s="62"/>
      <c r="L1019" s="62"/>
      <c r="M1019" s="2"/>
      <c r="N1019" s="62"/>
      <c r="O1019" s="62"/>
      <c r="P1019" s="2">
        <v>750</v>
      </c>
    </row>
    <row r="1020" spans="1:16" s="5" customFormat="1" ht="40.5" customHeight="1" x14ac:dyDescent="0.25">
      <c r="B1020" s="38"/>
      <c r="E1020" s="5" t="s">
        <v>610</v>
      </c>
      <c r="F1020" s="5" t="s">
        <v>611</v>
      </c>
      <c r="G1020" s="17" t="s">
        <v>1675</v>
      </c>
      <c r="H1020" s="8" t="s">
        <v>629</v>
      </c>
      <c r="I1020" s="85"/>
      <c r="J1020" s="85">
        <v>10000</v>
      </c>
      <c r="K1020" s="62"/>
      <c r="L1020" s="62"/>
      <c r="M1020" s="2">
        <v>500</v>
      </c>
      <c r="N1020" s="62"/>
      <c r="O1020" s="62"/>
      <c r="P1020" s="2">
        <v>4500</v>
      </c>
    </row>
    <row r="1021" spans="1:16" s="5" customFormat="1" ht="33.75" customHeight="1" x14ac:dyDescent="0.25">
      <c r="B1021" s="38"/>
      <c r="E1021" s="4" t="s">
        <v>356</v>
      </c>
      <c r="F1021" s="4" t="s">
        <v>980</v>
      </c>
      <c r="G1021" s="6" t="s">
        <v>2011</v>
      </c>
      <c r="H1021" s="8" t="s">
        <v>629</v>
      </c>
      <c r="J1021" s="2">
        <v>1500</v>
      </c>
      <c r="K1021" s="62"/>
      <c r="L1021" s="62"/>
      <c r="M1021" s="2">
        <v>500</v>
      </c>
      <c r="N1021" s="62"/>
      <c r="O1021" s="62"/>
      <c r="P1021" s="2">
        <v>350</v>
      </c>
    </row>
    <row r="1022" spans="1:16" ht="24.75" customHeight="1" x14ac:dyDescent="0.25">
      <c r="A1022" s="5"/>
      <c r="C1022" s="5"/>
      <c r="D1022" s="5"/>
      <c r="E1022" s="12" t="s">
        <v>842</v>
      </c>
      <c r="F1022" s="12" t="s">
        <v>200</v>
      </c>
      <c r="G1022" s="12" t="s">
        <v>646</v>
      </c>
      <c r="H1022" s="8" t="s">
        <v>629</v>
      </c>
      <c r="I1022" s="5"/>
      <c r="J1022" s="2">
        <v>500</v>
      </c>
      <c r="K1022" s="62"/>
      <c r="L1022" s="62"/>
      <c r="M1022" s="2"/>
      <c r="N1022" s="62"/>
      <c r="O1022" s="62"/>
      <c r="P1022" s="2">
        <v>250</v>
      </c>
    </row>
    <row r="1023" spans="1:16" s="5" customFormat="1" ht="36.75" customHeight="1" x14ac:dyDescent="0.25">
      <c r="E1023" s="17" t="s">
        <v>1560</v>
      </c>
      <c r="F1023" s="14" t="s">
        <v>588</v>
      </c>
      <c r="G1023" s="14" t="s">
        <v>1059</v>
      </c>
      <c r="H1023" s="5" t="s">
        <v>629</v>
      </c>
      <c r="J1023" s="2">
        <v>2500</v>
      </c>
      <c r="K1023" s="62"/>
      <c r="L1023" s="62"/>
      <c r="M1023" s="2">
        <v>500</v>
      </c>
      <c r="N1023" s="2"/>
      <c r="O1023" s="2"/>
      <c r="P1023" s="2">
        <v>750</v>
      </c>
    </row>
    <row r="1024" spans="1:16" ht="24.75" customHeight="1" x14ac:dyDescent="0.25">
      <c r="A1024" s="5"/>
      <c r="C1024" s="5"/>
      <c r="D1024" s="5"/>
      <c r="E1024" s="12" t="s">
        <v>843</v>
      </c>
      <c r="F1024" s="12" t="s">
        <v>588</v>
      </c>
      <c r="G1024" s="12" t="s">
        <v>645</v>
      </c>
      <c r="H1024" s="8" t="s">
        <v>629</v>
      </c>
      <c r="I1024" s="5"/>
      <c r="J1024" s="2">
        <v>800</v>
      </c>
      <c r="K1024" s="62"/>
      <c r="L1024" s="62"/>
      <c r="M1024" s="2"/>
      <c r="N1024" s="62"/>
      <c r="O1024" s="62"/>
      <c r="P1024" s="2">
        <v>400</v>
      </c>
    </row>
    <row r="1025" spans="1:16" ht="24.75" customHeight="1" x14ac:dyDescent="0.25">
      <c r="A1025" s="5"/>
      <c r="C1025" s="5"/>
      <c r="D1025" s="5"/>
      <c r="E1025" s="12" t="s">
        <v>2012</v>
      </c>
      <c r="F1025" s="12" t="s">
        <v>588</v>
      </c>
      <c r="G1025" s="12" t="s">
        <v>663</v>
      </c>
      <c r="H1025" s="8" t="s">
        <v>629</v>
      </c>
      <c r="I1025" s="5"/>
      <c r="J1025" s="2">
        <v>600</v>
      </c>
      <c r="K1025" s="62"/>
      <c r="L1025" s="62"/>
      <c r="M1025" s="2"/>
      <c r="N1025" s="62"/>
      <c r="O1025" s="62"/>
      <c r="P1025" s="2">
        <v>250</v>
      </c>
    </row>
    <row r="1026" spans="1:16" ht="24.75" customHeight="1" x14ac:dyDescent="0.25">
      <c r="A1026" s="5"/>
      <c r="C1026" s="5"/>
      <c r="D1026" s="5"/>
      <c r="E1026" s="12" t="s">
        <v>844</v>
      </c>
      <c r="F1026" s="12" t="s">
        <v>611</v>
      </c>
      <c r="G1026" s="12" t="s">
        <v>646</v>
      </c>
      <c r="H1026" s="8" t="s">
        <v>629</v>
      </c>
      <c r="I1026" s="5"/>
      <c r="J1026" s="2">
        <v>500</v>
      </c>
      <c r="K1026" s="62"/>
      <c r="L1026" s="62"/>
      <c r="M1026" s="2"/>
      <c r="N1026" s="62"/>
      <c r="O1026" s="62"/>
      <c r="P1026" s="2">
        <v>250</v>
      </c>
    </row>
    <row r="1027" spans="1:16" ht="24.75" customHeight="1" x14ac:dyDescent="0.25">
      <c r="A1027" s="5"/>
      <c r="C1027" s="5"/>
      <c r="D1027" s="5"/>
      <c r="E1027" s="12" t="s">
        <v>1399</v>
      </c>
      <c r="F1027" s="12" t="s">
        <v>841</v>
      </c>
      <c r="G1027" s="12" t="s">
        <v>1446</v>
      </c>
      <c r="H1027" s="8" t="s">
        <v>629</v>
      </c>
      <c r="I1027" s="5"/>
      <c r="J1027" s="2">
        <v>1250</v>
      </c>
      <c r="K1027" s="62"/>
      <c r="L1027" s="62"/>
      <c r="M1027" s="2">
        <v>500</v>
      </c>
      <c r="N1027" s="62"/>
      <c r="O1027" s="62"/>
      <c r="P1027" s="2">
        <v>250</v>
      </c>
    </row>
    <row r="1028" spans="1:16" ht="24.75" customHeight="1" x14ac:dyDescent="0.25">
      <c r="A1028" s="5" t="s">
        <v>44</v>
      </c>
      <c r="C1028" s="5"/>
      <c r="D1028" s="5"/>
      <c r="E1028" s="12" t="s">
        <v>1722</v>
      </c>
      <c r="F1028" s="12" t="s">
        <v>1721</v>
      </c>
      <c r="G1028" s="12" t="s">
        <v>663</v>
      </c>
      <c r="H1028" s="8" t="s">
        <v>629</v>
      </c>
      <c r="I1028" s="5"/>
      <c r="J1028" s="2">
        <v>602</v>
      </c>
      <c r="K1028" s="62"/>
      <c r="L1028" s="62"/>
      <c r="M1028" s="2">
        <v>100</v>
      </c>
      <c r="N1028" s="62"/>
      <c r="O1028" s="62"/>
      <c r="P1028" s="2">
        <v>250</v>
      </c>
    </row>
    <row r="1029" spans="1:16" ht="21.75" customHeight="1" x14ac:dyDescent="0.25">
      <c r="A1029" s="5" t="s">
        <v>44</v>
      </c>
      <c r="C1029" s="5"/>
      <c r="D1029" s="5"/>
      <c r="E1029" s="12" t="s">
        <v>2014</v>
      </c>
      <c r="F1029" s="12" t="s">
        <v>1723</v>
      </c>
      <c r="G1029" s="12" t="s">
        <v>2013</v>
      </c>
      <c r="H1029" s="8" t="s">
        <v>132</v>
      </c>
      <c r="I1029" s="5"/>
      <c r="J1029" s="2">
        <v>602</v>
      </c>
      <c r="K1029" s="62"/>
      <c r="L1029" s="62"/>
      <c r="M1029" s="2">
        <v>100</v>
      </c>
      <c r="N1029" s="62"/>
      <c r="O1029" s="62"/>
      <c r="P1029" s="2">
        <v>250</v>
      </c>
    </row>
    <row r="1030" spans="1:16" ht="24.75" customHeight="1" x14ac:dyDescent="0.25">
      <c r="A1030" s="5" t="s">
        <v>44</v>
      </c>
      <c r="C1030" s="5"/>
      <c r="D1030" s="5"/>
      <c r="E1030" s="12" t="s">
        <v>1724</v>
      </c>
      <c r="F1030" s="12" t="s">
        <v>1723</v>
      </c>
      <c r="G1030" s="12" t="s">
        <v>1669</v>
      </c>
      <c r="H1030" s="8" t="s">
        <v>132</v>
      </c>
      <c r="I1030" s="5"/>
      <c r="J1030" s="2">
        <v>602</v>
      </c>
      <c r="K1030" s="62"/>
      <c r="L1030" s="62"/>
      <c r="M1030" s="2">
        <v>100</v>
      </c>
      <c r="N1030" s="62"/>
      <c r="O1030" s="62"/>
      <c r="P1030" s="2">
        <v>250</v>
      </c>
    </row>
    <row r="1031" spans="1:16" ht="24.75" customHeight="1" x14ac:dyDescent="0.25">
      <c r="A1031" s="5" t="s">
        <v>44</v>
      </c>
      <c r="C1031" s="5"/>
      <c r="D1031" s="5"/>
      <c r="E1031" s="12" t="s">
        <v>1725</v>
      </c>
      <c r="F1031" s="12" t="s">
        <v>1723</v>
      </c>
      <c r="G1031" s="12" t="s">
        <v>1044</v>
      </c>
      <c r="H1031" s="8" t="s">
        <v>132</v>
      </c>
      <c r="I1031" s="5"/>
      <c r="J1031" s="2">
        <v>352</v>
      </c>
      <c r="K1031" s="62"/>
      <c r="L1031" s="62"/>
      <c r="M1031" s="2">
        <v>100</v>
      </c>
      <c r="N1031" s="62"/>
      <c r="O1031" s="62"/>
      <c r="P1031" s="2">
        <v>250</v>
      </c>
    </row>
    <row r="1032" spans="1:16" ht="24.75" customHeight="1" x14ac:dyDescent="0.25">
      <c r="A1032" s="5" t="s">
        <v>44</v>
      </c>
      <c r="C1032" s="5"/>
      <c r="D1032" s="5"/>
      <c r="E1032" s="12" t="s">
        <v>1726</v>
      </c>
      <c r="F1032" s="12" t="s">
        <v>1723</v>
      </c>
      <c r="G1032" s="12" t="s">
        <v>1669</v>
      </c>
      <c r="H1032" s="8" t="s">
        <v>132</v>
      </c>
      <c r="I1032" s="5"/>
      <c r="J1032" s="2">
        <v>602</v>
      </c>
      <c r="K1032" s="62"/>
      <c r="L1032" s="62"/>
      <c r="M1032" s="2">
        <v>100</v>
      </c>
      <c r="N1032" s="62"/>
      <c r="O1032" s="62"/>
      <c r="P1032" s="2">
        <v>250</v>
      </c>
    </row>
    <row r="1033" spans="1:16" s="5" customFormat="1" ht="16.5" customHeight="1" x14ac:dyDescent="0.25">
      <c r="A1033" s="5" t="s">
        <v>44</v>
      </c>
      <c r="B1033" s="38"/>
      <c r="E1033" s="4" t="s">
        <v>327</v>
      </c>
      <c r="F1033" s="5" t="s">
        <v>1786</v>
      </c>
      <c r="G1033" s="5" t="s">
        <v>1787</v>
      </c>
      <c r="H1033" s="8" t="s">
        <v>171</v>
      </c>
      <c r="J1033" s="2">
        <v>252</v>
      </c>
      <c r="K1033" s="62"/>
      <c r="L1033" s="62"/>
      <c r="M1033" s="2"/>
      <c r="N1033" s="62"/>
      <c r="O1033" s="62"/>
      <c r="P1033" s="2">
        <v>150</v>
      </c>
    </row>
    <row r="1034" spans="1:16" s="5" customFormat="1" ht="30" customHeight="1" x14ac:dyDescent="0.25">
      <c r="A1034" s="5" t="s">
        <v>39</v>
      </c>
      <c r="B1034" s="38"/>
      <c r="E1034" s="4" t="s">
        <v>1898</v>
      </c>
      <c r="F1034" s="5" t="s">
        <v>630</v>
      </c>
      <c r="G1034" s="6" t="s">
        <v>1912</v>
      </c>
      <c r="H1034" s="8" t="s">
        <v>629</v>
      </c>
      <c r="J1034" s="2">
        <v>1800</v>
      </c>
      <c r="K1034" s="62"/>
      <c r="L1034" s="62"/>
      <c r="M1034" s="2"/>
      <c r="N1034" s="62"/>
      <c r="O1034" s="62"/>
      <c r="P1034" s="2">
        <v>2</v>
      </c>
    </row>
    <row r="1035" spans="1:16" s="5" customFormat="1" ht="30" customHeight="1" x14ac:dyDescent="0.25">
      <c r="B1035" s="38"/>
      <c r="E1035" s="4"/>
      <c r="G1035" s="6"/>
      <c r="H1035" s="8"/>
      <c r="J1035" s="2"/>
      <c r="K1035" s="62"/>
      <c r="L1035" s="62"/>
      <c r="M1035" s="2"/>
      <c r="N1035" s="62"/>
      <c r="O1035" s="62"/>
      <c r="P1035" s="2">
        <v>1000</v>
      </c>
    </row>
    <row r="1036" spans="1:16" ht="24" customHeight="1" x14ac:dyDescent="0.25">
      <c r="A1036" s="5" t="s">
        <v>39</v>
      </c>
      <c r="C1036" s="38"/>
      <c r="D1036" s="38"/>
      <c r="E1036" s="4" t="s">
        <v>1899</v>
      </c>
      <c r="F1036" s="5" t="s">
        <v>630</v>
      </c>
      <c r="G1036" s="6" t="s">
        <v>1915</v>
      </c>
      <c r="H1036" s="8" t="s">
        <v>629</v>
      </c>
      <c r="I1036" s="5"/>
      <c r="J1036" s="2">
        <v>850</v>
      </c>
      <c r="K1036" s="62"/>
      <c r="L1036" s="62"/>
      <c r="M1036" s="2"/>
      <c r="N1036" s="62"/>
      <c r="O1036" s="62"/>
      <c r="P1036" s="2">
        <v>2</v>
      </c>
    </row>
    <row r="1037" spans="1:16" ht="24" customHeight="1" x14ac:dyDescent="0.25">
      <c r="A1037" s="5"/>
      <c r="C1037" s="38"/>
      <c r="D1037" s="38"/>
      <c r="E1037" s="4"/>
      <c r="F1037" s="5"/>
      <c r="G1037" s="6"/>
      <c r="H1037" s="8"/>
      <c r="I1037" s="5"/>
      <c r="J1037" s="2"/>
      <c r="K1037" s="62"/>
      <c r="L1037" s="62"/>
      <c r="M1037" s="2"/>
      <c r="N1037" s="62"/>
      <c r="O1037" s="62"/>
      <c r="P1037" s="2">
        <v>400</v>
      </c>
    </row>
    <row r="1038" spans="1:16" s="5" customFormat="1" ht="20.25" customHeight="1" x14ac:dyDescent="0.25">
      <c r="B1038" s="38"/>
      <c r="E1038" s="8" t="s">
        <v>1900</v>
      </c>
      <c r="F1038" s="5" t="s">
        <v>1723</v>
      </c>
      <c r="G1038" s="6" t="s">
        <v>1915</v>
      </c>
      <c r="H1038" s="8" t="s">
        <v>629</v>
      </c>
      <c r="J1038" s="2">
        <v>850</v>
      </c>
      <c r="K1038" s="62"/>
      <c r="L1038" s="62"/>
      <c r="M1038" s="2"/>
      <c r="N1038" s="62"/>
      <c r="O1038" s="62"/>
      <c r="P1038" s="2">
        <v>2</v>
      </c>
    </row>
    <row r="1039" spans="1:16" s="5" customFormat="1" ht="20.25" customHeight="1" x14ac:dyDescent="0.25">
      <c r="B1039" s="38"/>
      <c r="E1039" s="8"/>
      <c r="G1039" s="6"/>
      <c r="H1039" s="8"/>
      <c r="J1039" s="2"/>
      <c r="K1039" s="62"/>
      <c r="L1039" s="62"/>
      <c r="M1039" s="2"/>
      <c r="N1039" s="62"/>
      <c r="O1039" s="62"/>
      <c r="P1039" s="2">
        <v>400</v>
      </c>
    </row>
    <row r="1040" spans="1:16" s="5" customFormat="1" ht="12.75" customHeight="1" x14ac:dyDescent="0.25">
      <c r="A1040" s="5" t="s">
        <v>39</v>
      </c>
      <c r="B1040" s="38"/>
      <c r="E1040" s="4" t="s">
        <v>462</v>
      </c>
      <c r="F1040" s="4" t="s">
        <v>159</v>
      </c>
      <c r="G1040" s="6" t="s">
        <v>370</v>
      </c>
      <c r="H1040" s="8" t="s">
        <v>132</v>
      </c>
      <c r="J1040" s="2">
        <v>350</v>
      </c>
      <c r="K1040" s="62"/>
      <c r="L1040" s="62"/>
      <c r="M1040" s="2"/>
      <c r="N1040" s="62"/>
      <c r="O1040" s="62"/>
      <c r="P1040" s="2">
        <f>+J1040</f>
        <v>350</v>
      </c>
    </row>
    <row r="1041" spans="1:16" s="5" customFormat="1" ht="16.5" customHeight="1" x14ac:dyDescent="0.25">
      <c r="A1041" s="5" t="s">
        <v>39</v>
      </c>
      <c r="B1041" s="38"/>
      <c r="E1041" s="4" t="s">
        <v>463</v>
      </c>
      <c r="F1041" s="4" t="s">
        <v>180</v>
      </c>
      <c r="G1041" s="6" t="s">
        <v>316</v>
      </c>
      <c r="H1041" s="8" t="s">
        <v>132</v>
      </c>
      <c r="J1041" s="2">
        <v>225</v>
      </c>
      <c r="K1041" s="62"/>
      <c r="L1041" s="62"/>
      <c r="M1041" s="2"/>
      <c r="N1041" s="62"/>
      <c r="O1041" s="62"/>
      <c r="P1041" s="2">
        <f>+J1041</f>
        <v>225</v>
      </c>
    </row>
    <row r="1042" spans="1:16" s="5" customFormat="1" ht="16.5" customHeight="1" x14ac:dyDescent="0.25">
      <c r="A1042" s="5" t="s">
        <v>39</v>
      </c>
      <c r="B1042" s="38"/>
      <c r="E1042" s="4" t="s">
        <v>464</v>
      </c>
      <c r="F1042" s="4" t="s">
        <v>465</v>
      </c>
      <c r="G1042" s="6" t="s">
        <v>316</v>
      </c>
      <c r="H1042" s="8" t="s">
        <v>132</v>
      </c>
      <c r="J1042" s="2">
        <v>225</v>
      </c>
      <c r="K1042" s="62"/>
      <c r="L1042" s="62"/>
      <c r="M1042" s="2"/>
      <c r="N1042" s="62"/>
      <c r="O1042" s="62"/>
      <c r="P1042" s="2">
        <f>+J1042</f>
        <v>225</v>
      </c>
    </row>
    <row r="1043" spans="1:16" ht="24" customHeight="1" x14ac:dyDescent="0.25">
      <c r="A1043" s="38" t="s">
        <v>39</v>
      </c>
      <c r="C1043" s="38"/>
      <c r="D1043" s="38"/>
      <c r="E1043" s="4" t="s">
        <v>573</v>
      </c>
      <c r="F1043" s="4" t="s">
        <v>574</v>
      </c>
      <c r="G1043" s="6" t="s">
        <v>316</v>
      </c>
      <c r="H1043" s="8" t="s">
        <v>132</v>
      </c>
      <c r="I1043" s="5"/>
      <c r="J1043" s="2">
        <v>225</v>
      </c>
      <c r="K1043" s="62"/>
      <c r="L1043" s="62"/>
      <c r="M1043" s="2"/>
      <c r="N1043" s="62"/>
      <c r="O1043" s="62"/>
      <c r="P1043" s="2">
        <f>+J1043</f>
        <v>225</v>
      </c>
    </row>
    <row r="1044" spans="1:16" s="5" customFormat="1" ht="28.5" customHeight="1" x14ac:dyDescent="0.25">
      <c r="A1044" s="5" t="s">
        <v>39</v>
      </c>
      <c r="B1044" s="38"/>
      <c r="E1044" s="8" t="s">
        <v>366</v>
      </c>
      <c r="F1044" s="5" t="s">
        <v>845</v>
      </c>
      <c r="G1044" s="6" t="s">
        <v>1401</v>
      </c>
      <c r="H1044" s="8" t="s">
        <v>629</v>
      </c>
      <c r="J1044" s="2">
        <v>1800</v>
      </c>
      <c r="K1044" s="62"/>
      <c r="L1044" s="62"/>
      <c r="M1044" s="2"/>
      <c r="N1044" s="62"/>
      <c r="O1044" s="62"/>
      <c r="P1044" s="2">
        <v>750</v>
      </c>
    </row>
    <row r="1045" spans="1:16" s="5" customFormat="1" ht="31.5" customHeight="1" x14ac:dyDescent="0.25">
      <c r="A1045" s="5" t="s">
        <v>39</v>
      </c>
      <c r="B1045" s="38"/>
      <c r="E1045" s="17" t="s">
        <v>1562</v>
      </c>
      <c r="F1045" s="14" t="s">
        <v>180</v>
      </c>
      <c r="G1045" s="14" t="s">
        <v>1131</v>
      </c>
      <c r="H1045" s="8" t="s">
        <v>629</v>
      </c>
      <c r="J1045" s="2">
        <v>6304</v>
      </c>
      <c r="K1045" s="62"/>
      <c r="L1045" s="62"/>
      <c r="M1045" s="2"/>
      <c r="N1045" s="62"/>
      <c r="O1045" s="62"/>
      <c r="P1045" s="2">
        <v>1500</v>
      </c>
    </row>
    <row r="1046" spans="1:16" s="5" customFormat="1" ht="38.25" customHeight="1" x14ac:dyDescent="0.25">
      <c r="A1046" s="5" t="s">
        <v>39</v>
      </c>
      <c r="B1046" s="38"/>
      <c r="E1046" s="17" t="s">
        <v>1561</v>
      </c>
      <c r="F1046" s="14" t="s">
        <v>587</v>
      </c>
      <c r="G1046" s="14" t="s">
        <v>959</v>
      </c>
      <c r="H1046" s="8" t="s">
        <v>629</v>
      </c>
      <c r="J1046" s="2">
        <v>4000</v>
      </c>
      <c r="K1046" s="62"/>
      <c r="L1046" s="62"/>
      <c r="M1046" s="2"/>
      <c r="N1046" s="62"/>
      <c r="O1046" s="62"/>
      <c r="P1046" s="2">
        <v>1500</v>
      </c>
    </row>
    <row r="1047" spans="1:16" ht="24.75" customHeight="1" x14ac:dyDescent="0.25">
      <c r="A1047" s="5" t="s">
        <v>39</v>
      </c>
      <c r="C1047" s="5"/>
      <c r="D1047" s="5"/>
      <c r="E1047" s="12" t="s">
        <v>849</v>
      </c>
      <c r="F1047" s="12" t="s">
        <v>587</v>
      </c>
      <c r="G1047" s="12" t="s">
        <v>645</v>
      </c>
      <c r="H1047" s="8" t="s">
        <v>629</v>
      </c>
      <c r="I1047" s="5"/>
      <c r="J1047" s="2">
        <v>1500</v>
      </c>
      <c r="K1047" s="62"/>
      <c r="L1047" s="62"/>
      <c r="M1047" s="2"/>
      <c r="N1047" s="62"/>
      <c r="O1047" s="62"/>
      <c r="P1047" s="2">
        <v>750</v>
      </c>
    </row>
    <row r="1048" spans="1:16" ht="24.75" customHeight="1" x14ac:dyDescent="0.25">
      <c r="A1048" s="5" t="s">
        <v>39</v>
      </c>
      <c r="C1048" s="5"/>
      <c r="D1048" s="5"/>
      <c r="E1048" s="12" t="s">
        <v>1445</v>
      </c>
      <c r="F1048" s="12" t="s">
        <v>574</v>
      </c>
      <c r="G1048" s="12" t="s">
        <v>1447</v>
      </c>
      <c r="H1048" s="8" t="s">
        <v>629</v>
      </c>
      <c r="I1048" s="5"/>
      <c r="J1048" s="2">
        <v>2500</v>
      </c>
      <c r="K1048" s="62"/>
      <c r="L1048" s="62"/>
      <c r="M1048" s="2"/>
      <c r="N1048" s="62"/>
      <c r="O1048" s="62"/>
      <c r="P1048" s="2">
        <v>750</v>
      </c>
    </row>
    <row r="1049" spans="1:16" ht="24.75" customHeight="1" x14ac:dyDescent="0.25">
      <c r="A1049" s="5" t="s">
        <v>39</v>
      </c>
      <c r="C1049" s="5"/>
      <c r="D1049" s="5"/>
      <c r="E1049" s="12" t="s">
        <v>850</v>
      </c>
      <c r="F1049" s="12" t="s">
        <v>846</v>
      </c>
      <c r="G1049" s="12" t="s">
        <v>730</v>
      </c>
      <c r="H1049" s="8" t="s">
        <v>132</v>
      </c>
      <c r="I1049" s="5"/>
      <c r="J1049" s="2">
        <v>250</v>
      </c>
      <c r="K1049" s="62"/>
      <c r="L1049" s="62"/>
      <c r="M1049" s="2"/>
      <c r="N1049" s="62"/>
      <c r="O1049" s="62"/>
      <c r="P1049" s="2">
        <f>+J1049</f>
        <v>250</v>
      </c>
    </row>
    <row r="1050" spans="1:16" ht="24.75" customHeight="1" x14ac:dyDescent="0.25">
      <c r="A1050" s="5" t="s">
        <v>39</v>
      </c>
      <c r="C1050" s="5"/>
      <c r="D1050" s="5"/>
      <c r="E1050" s="12" t="s">
        <v>966</v>
      </c>
      <c r="F1050" s="12" t="s">
        <v>847</v>
      </c>
      <c r="G1050" s="12" t="s">
        <v>1448</v>
      </c>
      <c r="H1050" s="8" t="s">
        <v>629</v>
      </c>
      <c r="I1050" s="5"/>
      <c r="J1050" s="2">
        <v>2500</v>
      </c>
      <c r="K1050" s="62"/>
      <c r="L1050" s="62"/>
      <c r="M1050" s="2"/>
      <c r="N1050" s="62"/>
      <c r="O1050" s="62"/>
      <c r="P1050" s="2">
        <v>750</v>
      </c>
    </row>
    <row r="1051" spans="1:16" ht="24.75" customHeight="1" x14ac:dyDescent="0.25">
      <c r="A1051" s="5" t="s">
        <v>39</v>
      </c>
      <c r="C1051" s="5"/>
      <c r="D1051" s="5"/>
      <c r="E1051" s="12" t="s">
        <v>366</v>
      </c>
      <c r="F1051" s="12" t="s">
        <v>848</v>
      </c>
      <c r="G1051" s="12" t="s">
        <v>851</v>
      </c>
      <c r="H1051" s="8" t="s">
        <v>629</v>
      </c>
      <c r="I1051" s="5"/>
      <c r="J1051" s="2">
        <v>2500</v>
      </c>
      <c r="K1051" s="62"/>
      <c r="L1051" s="62"/>
      <c r="M1051" s="2"/>
      <c r="N1051" s="62"/>
      <c r="O1051" s="62"/>
      <c r="P1051" s="2">
        <v>750</v>
      </c>
    </row>
    <row r="1052" spans="1:16" ht="24.75" customHeight="1" x14ac:dyDescent="0.25">
      <c r="A1052" s="5" t="s">
        <v>39</v>
      </c>
      <c r="C1052" s="5"/>
      <c r="D1052" s="5"/>
      <c r="E1052" s="12" t="s">
        <v>1132</v>
      </c>
      <c r="F1052" s="12" t="s">
        <v>465</v>
      </c>
      <c r="G1052" s="12" t="s">
        <v>1133</v>
      </c>
      <c r="H1052" s="8" t="s">
        <v>629</v>
      </c>
      <c r="I1052" s="5"/>
      <c r="J1052" s="2">
        <v>2500</v>
      </c>
      <c r="K1052" s="62"/>
      <c r="L1052" s="62"/>
      <c r="M1052" s="2"/>
      <c r="N1052" s="62"/>
      <c r="O1052" s="62"/>
      <c r="P1052" s="2">
        <v>750</v>
      </c>
    </row>
    <row r="1053" spans="1:16" ht="24.75" customHeight="1" x14ac:dyDescent="0.25">
      <c r="A1053" s="5" t="s">
        <v>39</v>
      </c>
      <c r="C1053" s="5"/>
      <c r="D1053" s="5"/>
      <c r="E1053" s="12" t="s">
        <v>689</v>
      </c>
      <c r="F1053" s="12" t="s">
        <v>845</v>
      </c>
      <c r="G1053" s="12" t="s">
        <v>646</v>
      </c>
      <c r="H1053" s="8" t="s">
        <v>132</v>
      </c>
      <c r="I1053" s="5"/>
      <c r="J1053" s="2">
        <v>250</v>
      </c>
      <c r="K1053" s="62"/>
      <c r="L1053" s="62"/>
      <c r="M1053" s="2"/>
      <c r="N1053" s="62"/>
      <c r="O1053" s="62"/>
      <c r="P1053" s="2">
        <v>250</v>
      </c>
    </row>
    <row r="1054" spans="1:16" s="5" customFormat="1" ht="16.5" customHeight="1" x14ac:dyDescent="0.25">
      <c r="A1054" s="8"/>
      <c r="B1054" s="38"/>
      <c r="C1054" s="8"/>
      <c r="D1054" s="8"/>
      <c r="E1054" s="8" t="s">
        <v>466</v>
      </c>
      <c r="F1054" s="8" t="s">
        <v>467</v>
      </c>
      <c r="G1054" s="6" t="s">
        <v>314</v>
      </c>
      <c r="H1054" s="8" t="s">
        <v>629</v>
      </c>
      <c r="I1054" s="8"/>
      <c r="J1054" s="2">
        <v>4700</v>
      </c>
      <c r="K1054" s="2"/>
      <c r="L1054" s="2"/>
      <c r="M1054" s="2">
        <v>1500</v>
      </c>
      <c r="N1054" s="2"/>
      <c r="O1054" s="2"/>
      <c r="P1054" s="2">
        <v>2115</v>
      </c>
    </row>
    <row r="1055" spans="1:16" s="5" customFormat="1" ht="16.5" customHeight="1" x14ac:dyDescent="0.25">
      <c r="B1055" s="38"/>
      <c r="E1055" s="8" t="s">
        <v>1465</v>
      </c>
      <c r="F1055" s="4" t="s">
        <v>241</v>
      </c>
      <c r="G1055" s="4" t="s">
        <v>1466</v>
      </c>
      <c r="H1055" s="8" t="s">
        <v>629</v>
      </c>
      <c r="J1055" s="2">
        <v>2000</v>
      </c>
      <c r="K1055" s="62"/>
      <c r="L1055" s="62"/>
      <c r="M1055" s="2"/>
      <c r="N1055" s="62"/>
      <c r="O1055" s="62"/>
      <c r="P1055" s="2">
        <v>750</v>
      </c>
    </row>
    <row r="1056" spans="1:16" s="5" customFormat="1" ht="16.5" customHeight="1" x14ac:dyDescent="0.25">
      <c r="B1056" s="38"/>
      <c r="E1056" s="8" t="s">
        <v>966</v>
      </c>
      <c r="F1056" s="4" t="s">
        <v>468</v>
      </c>
      <c r="G1056" s="6" t="s">
        <v>1653</v>
      </c>
      <c r="H1056" s="8" t="s">
        <v>629</v>
      </c>
      <c r="J1056" s="2">
        <v>2000</v>
      </c>
      <c r="K1056" s="62"/>
      <c r="L1056" s="62"/>
      <c r="M1056" s="2"/>
      <c r="N1056" s="62"/>
      <c r="O1056" s="62"/>
      <c r="P1056" s="2">
        <v>750</v>
      </c>
    </row>
    <row r="1057" spans="1:16" s="8" customFormat="1" ht="42.75" customHeight="1" x14ac:dyDescent="0.25">
      <c r="E1057" s="20" t="s">
        <v>1630</v>
      </c>
      <c r="F1057" s="15" t="s">
        <v>467</v>
      </c>
      <c r="G1057" s="15" t="s">
        <v>1631</v>
      </c>
      <c r="H1057" s="8" t="s">
        <v>629</v>
      </c>
      <c r="J1057" s="2">
        <v>10000</v>
      </c>
      <c r="K1057" s="2"/>
      <c r="L1057" s="2"/>
      <c r="M1057" s="2"/>
      <c r="N1057" s="2"/>
      <c r="O1057" s="2"/>
      <c r="P1057" s="2">
        <v>3500</v>
      </c>
    </row>
    <row r="1058" spans="1:16" ht="24.75" customHeight="1" x14ac:dyDescent="0.25">
      <c r="A1058" s="5"/>
      <c r="C1058" s="5"/>
      <c r="D1058" s="5"/>
      <c r="E1058" s="12" t="s">
        <v>2015</v>
      </c>
      <c r="F1058" s="12" t="s">
        <v>855</v>
      </c>
      <c r="G1058" s="12" t="s">
        <v>1462</v>
      </c>
      <c r="H1058" s="8" t="s">
        <v>629</v>
      </c>
      <c r="I1058" s="5"/>
      <c r="J1058" s="2">
        <v>1002</v>
      </c>
      <c r="K1058" s="62"/>
      <c r="L1058" s="62"/>
      <c r="M1058" s="2"/>
      <c r="N1058" s="62"/>
      <c r="O1058" s="62"/>
      <c r="P1058" s="2">
        <v>500</v>
      </c>
    </row>
    <row r="1059" spans="1:16" ht="24.75" customHeight="1" x14ac:dyDescent="0.25">
      <c r="A1059" s="5"/>
      <c r="C1059" s="5"/>
      <c r="D1059" s="5"/>
      <c r="E1059" s="12" t="s">
        <v>1883</v>
      </c>
      <c r="F1059" s="12" t="s">
        <v>275</v>
      </c>
      <c r="G1059" s="12" t="s">
        <v>1905</v>
      </c>
      <c r="H1059" s="8" t="s">
        <v>629</v>
      </c>
      <c r="I1059" s="5"/>
      <c r="J1059" s="2">
        <v>802</v>
      </c>
      <c r="K1059" s="62"/>
      <c r="L1059" s="62"/>
      <c r="M1059" s="2"/>
      <c r="N1059" s="62"/>
      <c r="O1059" s="62"/>
      <c r="P1059" s="2">
        <v>2</v>
      </c>
    </row>
    <row r="1060" spans="1:16" ht="24.75" customHeight="1" x14ac:dyDescent="0.25">
      <c r="A1060" s="5"/>
      <c r="C1060" s="5"/>
      <c r="D1060" s="5"/>
      <c r="E1060" s="12"/>
      <c r="F1060" s="12"/>
      <c r="G1060" s="12"/>
      <c r="H1060" s="8"/>
      <c r="I1060" s="5"/>
      <c r="J1060" s="2"/>
      <c r="K1060" s="62"/>
      <c r="L1060" s="62"/>
      <c r="M1060" s="2"/>
      <c r="N1060" s="62"/>
      <c r="O1060" s="62"/>
      <c r="P1060" s="2">
        <v>450</v>
      </c>
    </row>
    <row r="1061" spans="1:16" s="5" customFormat="1" ht="24.75" customHeight="1" x14ac:dyDescent="0.25">
      <c r="B1061" s="38"/>
      <c r="E1061" s="14" t="s">
        <v>1463</v>
      </c>
      <c r="F1061" s="14" t="s">
        <v>201</v>
      </c>
      <c r="G1061" s="14" t="s">
        <v>1464</v>
      </c>
      <c r="H1061" s="8" t="s">
        <v>629</v>
      </c>
      <c r="J1061" s="2">
        <v>1002</v>
      </c>
      <c r="K1061" s="62"/>
      <c r="L1061" s="62"/>
      <c r="M1061" s="2"/>
      <c r="N1061" s="62"/>
      <c r="O1061" s="62"/>
      <c r="P1061" s="2">
        <v>500</v>
      </c>
    </row>
    <row r="1062" spans="1:16" s="5" customFormat="1" ht="20.25" customHeight="1" x14ac:dyDescent="0.25">
      <c r="B1062" s="38"/>
      <c r="E1062" s="8" t="s">
        <v>317</v>
      </c>
      <c r="F1062" s="4" t="s">
        <v>469</v>
      </c>
      <c r="G1062" s="4" t="s">
        <v>1500</v>
      </c>
      <c r="H1062" s="8" t="s">
        <v>629</v>
      </c>
      <c r="J1062" s="2">
        <v>2000</v>
      </c>
      <c r="K1062" s="62"/>
      <c r="L1062" s="62"/>
      <c r="M1062" s="2"/>
      <c r="N1062" s="62"/>
      <c r="O1062" s="62"/>
      <c r="P1062" s="2">
        <v>500</v>
      </c>
    </row>
    <row r="1063" spans="1:16" s="5" customFormat="1" ht="52.5" customHeight="1" x14ac:dyDescent="0.25">
      <c r="B1063" s="38"/>
      <c r="E1063" s="4" t="s">
        <v>1498</v>
      </c>
      <c r="F1063" s="4" t="s">
        <v>240</v>
      </c>
      <c r="G1063" s="4" t="s">
        <v>1499</v>
      </c>
      <c r="H1063" s="8" t="s">
        <v>629</v>
      </c>
      <c r="J1063" s="2">
        <v>8000</v>
      </c>
      <c r="K1063" s="62"/>
      <c r="L1063" s="62"/>
      <c r="M1063" s="2"/>
      <c r="N1063" s="62"/>
      <c r="O1063" s="62"/>
      <c r="P1063" s="2">
        <v>3500</v>
      </c>
    </row>
    <row r="1064" spans="1:16" s="5" customFormat="1" ht="16.5" customHeight="1" x14ac:dyDescent="0.25">
      <c r="B1064" s="38"/>
      <c r="E1064" s="4" t="s">
        <v>1780</v>
      </c>
      <c r="F1064" s="4" t="s">
        <v>240</v>
      </c>
      <c r="G1064" s="6" t="s">
        <v>1386</v>
      </c>
      <c r="H1064" s="8" t="s">
        <v>629</v>
      </c>
      <c r="J1064" s="2">
        <v>902</v>
      </c>
      <c r="K1064" s="62"/>
      <c r="L1064" s="62"/>
      <c r="M1064" s="2"/>
      <c r="N1064" s="62"/>
      <c r="O1064" s="62"/>
      <c r="P1064" s="2">
        <v>250</v>
      </c>
    </row>
    <row r="1065" spans="1:16" ht="24.75" customHeight="1" x14ac:dyDescent="0.25">
      <c r="A1065" s="5"/>
      <c r="C1065" s="5"/>
      <c r="D1065" s="5"/>
      <c r="E1065" s="12" t="s">
        <v>1563</v>
      </c>
      <c r="F1065" s="12" t="s">
        <v>240</v>
      </c>
      <c r="G1065" s="12" t="s">
        <v>1464</v>
      </c>
      <c r="H1065" s="8" t="s">
        <v>629</v>
      </c>
      <c r="I1065" s="5"/>
      <c r="J1065" s="2">
        <v>1250</v>
      </c>
      <c r="K1065" s="62"/>
      <c r="L1065" s="62"/>
      <c r="M1065" s="2"/>
      <c r="N1065" s="62"/>
      <c r="O1065" s="62"/>
      <c r="P1065" s="2">
        <v>500</v>
      </c>
    </row>
    <row r="1066" spans="1:16" s="5" customFormat="1" ht="23.25" customHeight="1" x14ac:dyDescent="0.25">
      <c r="B1066" s="38"/>
      <c r="E1066" s="4" t="s">
        <v>1894</v>
      </c>
      <c r="F1066" s="5" t="s">
        <v>1893</v>
      </c>
      <c r="G1066" s="5" t="s">
        <v>1681</v>
      </c>
      <c r="H1066" s="8" t="s">
        <v>915</v>
      </c>
      <c r="J1066" s="2">
        <v>282</v>
      </c>
      <c r="K1066" s="62"/>
      <c r="L1066" s="62"/>
      <c r="M1066" s="2"/>
      <c r="N1066" s="62"/>
      <c r="O1066" s="62"/>
      <c r="P1066" s="2">
        <v>150</v>
      </c>
    </row>
    <row r="1067" spans="1:16" s="5" customFormat="1" ht="21" customHeight="1" x14ac:dyDescent="0.25">
      <c r="B1067" s="38"/>
      <c r="E1067" s="4" t="s">
        <v>1895</v>
      </c>
      <c r="F1067" s="5" t="s">
        <v>1893</v>
      </c>
      <c r="G1067" s="5" t="s">
        <v>1678</v>
      </c>
      <c r="H1067" s="8" t="s">
        <v>915</v>
      </c>
      <c r="J1067" s="2">
        <v>250</v>
      </c>
      <c r="K1067" s="62"/>
      <c r="L1067" s="62"/>
      <c r="M1067" s="2"/>
      <c r="N1067" s="62"/>
      <c r="O1067" s="62"/>
      <c r="P1067" s="2">
        <v>150</v>
      </c>
    </row>
    <row r="1068" spans="1:16" s="5" customFormat="1" ht="16.5" customHeight="1" x14ac:dyDescent="0.25">
      <c r="A1068" s="5" t="s">
        <v>44</v>
      </c>
      <c r="B1068" s="38"/>
      <c r="E1068" s="4" t="s">
        <v>471</v>
      </c>
      <c r="F1068" s="4" t="s">
        <v>472</v>
      </c>
      <c r="G1068" s="6" t="s">
        <v>638</v>
      </c>
      <c r="H1068" s="8" t="s">
        <v>629</v>
      </c>
      <c r="J1068" s="2">
        <v>6000</v>
      </c>
      <c r="K1068" s="62"/>
      <c r="L1068" s="62"/>
      <c r="M1068" s="2"/>
      <c r="N1068" s="62"/>
      <c r="O1068" s="62"/>
      <c r="P1068" s="2">
        <v>2000</v>
      </c>
    </row>
    <row r="1069" spans="1:16" s="5" customFormat="1" ht="16.5" customHeight="1" x14ac:dyDescent="0.25">
      <c r="A1069" s="5" t="s">
        <v>44</v>
      </c>
      <c r="B1069" s="38"/>
      <c r="D1069" s="5" t="s">
        <v>44</v>
      </c>
      <c r="E1069" s="7" t="s">
        <v>1886</v>
      </c>
      <c r="F1069" s="4" t="s">
        <v>570</v>
      </c>
      <c r="G1069" s="6" t="s">
        <v>1922</v>
      </c>
      <c r="H1069" s="8" t="s">
        <v>629</v>
      </c>
      <c r="J1069" s="2">
        <v>1250</v>
      </c>
      <c r="K1069" s="62"/>
      <c r="L1069" s="62"/>
      <c r="M1069" s="2"/>
      <c r="N1069" s="62"/>
      <c r="O1069" s="62"/>
      <c r="P1069" s="2">
        <v>2</v>
      </c>
    </row>
    <row r="1070" spans="1:16" s="5" customFormat="1" ht="16.5" customHeight="1" x14ac:dyDescent="0.25">
      <c r="B1070" s="38"/>
      <c r="E1070" s="7"/>
      <c r="F1070" s="4"/>
      <c r="G1070" s="6"/>
      <c r="H1070" s="8"/>
      <c r="J1070" s="2"/>
      <c r="K1070" s="62"/>
      <c r="L1070" s="62"/>
      <c r="M1070" s="2"/>
      <c r="N1070" s="62"/>
      <c r="O1070" s="62"/>
      <c r="P1070" s="2">
        <v>1000</v>
      </c>
    </row>
    <row r="1071" spans="1:16" s="5" customFormat="1" ht="27" customHeight="1" x14ac:dyDescent="0.25">
      <c r="A1071" s="5" t="s">
        <v>44</v>
      </c>
      <c r="B1071" s="38"/>
      <c r="E1071" s="8" t="s">
        <v>1465</v>
      </c>
      <c r="F1071" s="4" t="s">
        <v>475</v>
      </c>
      <c r="G1071" s="8" t="s">
        <v>1466</v>
      </c>
      <c r="H1071" s="8" t="s">
        <v>629</v>
      </c>
      <c r="J1071" s="2">
        <v>2000</v>
      </c>
      <c r="K1071" s="62"/>
      <c r="L1071" s="62"/>
      <c r="M1071" s="2"/>
      <c r="N1071" s="62"/>
      <c r="O1071" s="62"/>
      <c r="P1071" s="2">
        <v>1000</v>
      </c>
    </row>
    <row r="1072" spans="1:16" s="5" customFormat="1" ht="27" customHeight="1" x14ac:dyDescent="0.25">
      <c r="A1072" s="5" t="s">
        <v>44</v>
      </c>
      <c r="B1072" s="38"/>
      <c r="E1072" s="8" t="s">
        <v>966</v>
      </c>
      <c r="F1072" s="4" t="s">
        <v>476</v>
      </c>
      <c r="G1072" s="6" t="s">
        <v>1402</v>
      </c>
      <c r="H1072" s="8" t="s">
        <v>629</v>
      </c>
      <c r="J1072" s="2">
        <v>2000</v>
      </c>
      <c r="K1072" s="62"/>
      <c r="L1072" s="62"/>
      <c r="M1072" s="2"/>
      <c r="N1072" s="62"/>
      <c r="O1072" s="62"/>
      <c r="P1072" s="2">
        <v>1000</v>
      </c>
    </row>
    <row r="1073" spans="1:16" s="5" customFormat="1" ht="27" customHeight="1" x14ac:dyDescent="0.25">
      <c r="A1073" s="5" t="s">
        <v>44</v>
      </c>
      <c r="B1073" s="38"/>
      <c r="E1073" s="8" t="s">
        <v>317</v>
      </c>
      <c r="F1073" s="4" t="s">
        <v>474</v>
      </c>
      <c r="G1073" s="6" t="s">
        <v>2016</v>
      </c>
      <c r="H1073" s="8" t="s">
        <v>629</v>
      </c>
      <c r="J1073" s="2">
        <v>2000</v>
      </c>
      <c r="K1073" s="62"/>
      <c r="L1073" s="62"/>
      <c r="M1073" s="2"/>
      <c r="N1073" s="62"/>
      <c r="O1073" s="62"/>
      <c r="P1073" s="2">
        <v>1000</v>
      </c>
    </row>
    <row r="1074" spans="1:16" s="5" customFormat="1" ht="27" customHeight="1" x14ac:dyDescent="0.25">
      <c r="A1074" s="5" t="s">
        <v>44</v>
      </c>
      <c r="B1074" s="38"/>
      <c r="E1074" s="4" t="s">
        <v>477</v>
      </c>
      <c r="F1074" s="4" t="s">
        <v>473</v>
      </c>
      <c r="G1074" s="6" t="s">
        <v>425</v>
      </c>
      <c r="H1074" s="8" t="s">
        <v>629</v>
      </c>
      <c r="J1074" s="2">
        <v>650</v>
      </c>
      <c r="K1074" s="62"/>
      <c r="L1074" s="62"/>
      <c r="M1074" s="2"/>
      <c r="N1074" s="62"/>
      <c r="O1074" s="62"/>
      <c r="P1074" s="2">
        <v>250</v>
      </c>
    </row>
    <row r="1075" spans="1:16" ht="27" customHeight="1" x14ac:dyDescent="0.25">
      <c r="A1075" s="38" t="s">
        <v>44</v>
      </c>
      <c r="C1075" s="38"/>
      <c r="D1075" s="38"/>
      <c r="E1075" s="4" t="s">
        <v>990</v>
      </c>
      <c r="F1075" s="4" t="s">
        <v>989</v>
      </c>
      <c r="G1075" s="6" t="s">
        <v>370</v>
      </c>
      <c r="H1075" s="8" t="s">
        <v>629</v>
      </c>
      <c r="I1075" s="5"/>
      <c r="J1075" s="2">
        <v>650</v>
      </c>
      <c r="K1075" s="62"/>
      <c r="L1075" s="62"/>
      <c r="M1075" s="2"/>
      <c r="N1075" s="62"/>
      <c r="O1075" s="62"/>
      <c r="P1075" s="2">
        <v>250</v>
      </c>
    </row>
    <row r="1076" spans="1:16" ht="24" customHeight="1" x14ac:dyDescent="0.25">
      <c r="A1076" s="38" t="s">
        <v>44</v>
      </c>
      <c r="C1076" s="38"/>
      <c r="D1076" s="38"/>
      <c r="E1076" s="4" t="s">
        <v>1150</v>
      </c>
      <c r="F1076" s="4" t="s">
        <v>570</v>
      </c>
      <c r="G1076" s="6" t="s">
        <v>988</v>
      </c>
      <c r="H1076" s="8" t="s">
        <v>629</v>
      </c>
      <c r="I1076" s="5"/>
      <c r="J1076" s="2">
        <v>650</v>
      </c>
      <c r="K1076" s="62"/>
      <c r="L1076" s="62"/>
      <c r="M1076" s="2"/>
      <c r="N1076" s="62"/>
      <c r="O1076" s="62"/>
      <c r="P1076" s="2">
        <v>250</v>
      </c>
    </row>
    <row r="1077" spans="1:16" ht="18" customHeight="1" x14ac:dyDescent="0.25">
      <c r="A1077" s="38" t="s">
        <v>44</v>
      </c>
      <c r="C1077" s="38"/>
      <c r="D1077" s="39"/>
      <c r="E1077" s="4" t="s">
        <v>571</v>
      </c>
      <c r="F1077" s="4" t="s">
        <v>572</v>
      </c>
      <c r="G1077" s="6" t="s">
        <v>425</v>
      </c>
      <c r="H1077" s="8" t="s">
        <v>629</v>
      </c>
      <c r="I1077" s="5"/>
      <c r="J1077" s="2">
        <v>650</v>
      </c>
      <c r="K1077" s="62"/>
      <c r="L1077" s="62"/>
      <c r="M1077" s="2"/>
      <c r="N1077" s="62"/>
      <c r="O1077" s="62"/>
      <c r="P1077" s="2">
        <v>250</v>
      </c>
    </row>
    <row r="1078" spans="1:16" ht="24.75" customHeight="1" x14ac:dyDescent="0.25">
      <c r="A1078" s="5" t="s">
        <v>44</v>
      </c>
      <c r="C1078" s="5"/>
      <c r="D1078" s="5"/>
      <c r="E1078" s="12" t="s">
        <v>1887</v>
      </c>
      <c r="F1078" s="12" t="s">
        <v>475</v>
      </c>
      <c r="G1078" s="12" t="s">
        <v>1917</v>
      </c>
      <c r="H1078" s="8" t="s">
        <v>629</v>
      </c>
      <c r="I1078" s="5"/>
      <c r="J1078" s="2">
        <v>1252</v>
      </c>
      <c r="K1078" s="62"/>
      <c r="L1078" s="62"/>
      <c r="M1078" s="2"/>
      <c r="N1078" s="62"/>
      <c r="O1078" s="62"/>
      <c r="P1078" s="2">
        <v>2</v>
      </c>
    </row>
    <row r="1079" spans="1:16" ht="20.25" customHeight="1" x14ac:dyDescent="0.25">
      <c r="A1079" s="5"/>
      <c r="C1079" s="5"/>
      <c r="D1079" s="5"/>
      <c r="E1079" s="12"/>
      <c r="F1079" s="12"/>
      <c r="G1079" s="12"/>
      <c r="H1079" s="8"/>
      <c r="I1079" s="5"/>
      <c r="J1079" s="2"/>
      <c r="K1079" s="62"/>
      <c r="L1079" s="62"/>
      <c r="M1079" s="2"/>
      <c r="N1079" s="62"/>
      <c r="O1079" s="62"/>
      <c r="P1079" s="2">
        <v>1000</v>
      </c>
    </row>
    <row r="1080" spans="1:16" ht="24.75" customHeight="1" x14ac:dyDescent="0.25">
      <c r="A1080" s="5" t="s">
        <v>44</v>
      </c>
      <c r="C1080" s="5"/>
      <c r="D1080" s="5"/>
      <c r="E1080" s="12" t="s">
        <v>853</v>
      </c>
      <c r="F1080" s="12" t="s">
        <v>474</v>
      </c>
      <c r="G1080" s="12" t="s">
        <v>646</v>
      </c>
      <c r="H1080" s="8" t="s">
        <v>132</v>
      </c>
      <c r="I1080" s="5"/>
      <c r="J1080" s="2">
        <v>502</v>
      </c>
      <c r="K1080" s="62"/>
      <c r="L1080" s="62"/>
      <c r="M1080" s="2"/>
      <c r="N1080" s="62"/>
      <c r="O1080" s="62"/>
      <c r="P1080" s="2">
        <v>2</v>
      </c>
    </row>
    <row r="1081" spans="1:16" ht="24.75" customHeight="1" x14ac:dyDescent="0.25">
      <c r="A1081" s="5" t="s">
        <v>44</v>
      </c>
      <c r="C1081" s="5"/>
      <c r="D1081" s="5"/>
      <c r="E1081" s="12" t="s">
        <v>854</v>
      </c>
      <c r="F1081" s="12" t="s">
        <v>852</v>
      </c>
      <c r="G1081" s="12" t="s">
        <v>646</v>
      </c>
      <c r="H1081" s="8" t="s">
        <v>132</v>
      </c>
      <c r="I1081" s="5"/>
      <c r="J1081" s="2">
        <v>250</v>
      </c>
      <c r="K1081" s="62"/>
      <c r="L1081" s="62"/>
      <c r="M1081" s="2"/>
      <c r="N1081" s="62"/>
      <c r="O1081" s="62"/>
      <c r="P1081" s="2">
        <f>+J1081</f>
        <v>250</v>
      </c>
    </row>
    <row r="1082" spans="1:16" ht="24.75" customHeight="1" x14ac:dyDescent="0.25">
      <c r="A1082" s="5"/>
      <c r="C1082" s="5"/>
      <c r="D1082" s="5"/>
      <c r="E1082" s="8" t="s">
        <v>317</v>
      </c>
      <c r="F1082" s="12" t="s">
        <v>1778</v>
      </c>
      <c r="G1082" s="12" t="s">
        <v>2017</v>
      </c>
      <c r="H1082" s="8" t="s">
        <v>612</v>
      </c>
      <c r="I1082" s="5"/>
      <c r="J1082" s="2">
        <v>1500</v>
      </c>
      <c r="K1082" s="62"/>
      <c r="L1082" s="62"/>
      <c r="M1082" s="2"/>
      <c r="N1082" s="62"/>
      <c r="O1082" s="62"/>
      <c r="P1082" s="2">
        <v>250</v>
      </c>
    </row>
    <row r="1083" spans="1:16" ht="24" customHeight="1" x14ac:dyDescent="0.25">
      <c r="A1083" s="38" t="s">
        <v>39</v>
      </c>
      <c r="C1083" s="38"/>
      <c r="D1083" s="38"/>
      <c r="E1083" s="4" t="s">
        <v>991</v>
      </c>
      <c r="F1083" s="4" t="s">
        <v>568</v>
      </c>
      <c r="G1083" s="6" t="s">
        <v>1386</v>
      </c>
      <c r="H1083" s="8" t="s">
        <v>629</v>
      </c>
      <c r="I1083" s="5"/>
      <c r="J1083" s="2">
        <v>800</v>
      </c>
      <c r="K1083" s="62"/>
      <c r="L1083" s="62"/>
      <c r="M1083" s="2"/>
      <c r="N1083" s="62"/>
      <c r="O1083" s="62"/>
      <c r="P1083" s="2">
        <v>400</v>
      </c>
    </row>
    <row r="1084" spans="1:16" ht="24" customHeight="1" x14ac:dyDescent="0.25">
      <c r="A1084" s="38" t="s">
        <v>39</v>
      </c>
      <c r="C1084" s="38"/>
      <c r="D1084" s="38"/>
      <c r="E1084" s="4" t="s">
        <v>569</v>
      </c>
      <c r="F1084" s="4" t="s">
        <v>160</v>
      </c>
      <c r="G1084" s="6" t="s">
        <v>316</v>
      </c>
      <c r="H1084" s="8" t="s">
        <v>132</v>
      </c>
      <c r="I1084" s="5"/>
      <c r="J1084" s="2">
        <v>225</v>
      </c>
      <c r="K1084" s="62"/>
      <c r="L1084" s="62"/>
      <c r="M1084" s="2"/>
      <c r="N1084" s="62"/>
      <c r="O1084" s="62"/>
      <c r="P1084" s="2">
        <f>+J1084</f>
        <v>225</v>
      </c>
    </row>
    <row r="1085" spans="1:16" ht="24.75" customHeight="1" x14ac:dyDescent="0.25">
      <c r="A1085" s="5" t="s">
        <v>39</v>
      </c>
      <c r="C1085" s="5"/>
      <c r="D1085" s="5"/>
      <c r="E1085" s="12" t="s">
        <v>686</v>
      </c>
      <c r="F1085" s="12" t="s">
        <v>478</v>
      </c>
      <c r="G1085" s="12" t="s">
        <v>789</v>
      </c>
      <c r="H1085" s="8" t="s">
        <v>629</v>
      </c>
      <c r="I1085" s="5"/>
      <c r="J1085" s="2">
        <v>2500</v>
      </c>
      <c r="K1085" s="62"/>
      <c r="L1085" s="62"/>
      <c r="M1085" s="2">
        <v>500</v>
      </c>
      <c r="N1085" s="62"/>
      <c r="O1085" s="62"/>
      <c r="P1085" s="2">
        <v>1000</v>
      </c>
    </row>
    <row r="1086" spans="1:16" ht="24.75" customHeight="1" x14ac:dyDescent="0.25">
      <c r="A1086" s="5" t="s">
        <v>39</v>
      </c>
      <c r="C1086" s="5"/>
      <c r="D1086" s="5"/>
      <c r="E1086" s="12" t="s">
        <v>857</v>
      </c>
      <c r="F1086" s="12" t="s">
        <v>856</v>
      </c>
      <c r="G1086" s="12" t="s">
        <v>1449</v>
      </c>
      <c r="H1086" s="8" t="s">
        <v>629</v>
      </c>
      <c r="I1086" s="5"/>
      <c r="J1086" s="2">
        <v>2500</v>
      </c>
      <c r="K1086" s="62"/>
      <c r="L1086" s="62"/>
      <c r="M1086" s="2">
        <v>250</v>
      </c>
      <c r="N1086" s="62"/>
      <c r="O1086" s="62"/>
      <c r="P1086" s="2">
        <v>1000</v>
      </c>
    </row>
    <row r="1087" spans="1:16" ht="24.75" customHeight="1" x14ac:dyDescent="0.25">
      <c r="A1087" s="5" t="s">
        <v>39</v>
      </c>
      <c r="C1087" s="5"/>
      <c r="D1087" s="5"/>
      <c r="E1087" s="12" t="s">
        <v>857</v>
      </c>
      <c r="F1087" s="12" t="s">
        <v>300</v>
      </c>
      <c r="G1087" s="12" t="s">
        <v>1450</v>
      </c>
      <c r="H1087" s="8" t="s">
        <v>629</v>
      </c>
      <c r="I1087" s="5"/>
      <c r="J1087" s="2">
        <v>2500</v>
      </c>
      <c r="K1087" s="62"/>
      <c r="L1087" s="62"/>
      <c r="M1087" s="2">
        <v>250</v>
      </c>
      <c r="N1087" s="62"/>
      <c r="O1087" s="62"/>
      <c r="P1087" s="2">
        <v>1000</v>
      </c>
    </row>
    <row r="1088" spans="1:16" ht="24.75" customHeight="1" x14ac:dyDescent="0.25">
      <c r="A1088" s="5" t="s">
        <v>39</v>
      </c>
      <c r="C1088" s="5"/>
      <c r="D1088" s="5"/>
      <c r="E1088" s="12" t="s">
        <v>858</v>
      </c>
      <c r="F1088" s="12" t="s">
        <v>160</v>
      </c>
      <c r="G1088" s="12" t="s">
        <v>1443</v>
      </c>
      <c r="H1088" s="8" t="s">
        <v>629</v>
      </c>
      <c r="I1088" s="5"/>
      <c r="J1088" s="2">
        <v>2500</v>
      </c>
      <c r="K1088" s="62"/>
      <c r="L1088" s="62"/>
      <c r="M1088" s="2">
        <v>250</v>
      </c>
      <c r="N1088" s="62"/>
      <c r="O1088" s="62"/>
      <c r="P1088" s="2">
        <v>1000</v>
      </c>
    </row>
    <row r="1089" spans="1:16" ht="24.75" customHeight="1" x14ac:dyDescent="0.25">
      <c r="A1089" s="5" t="s">
        <v>39</v>
      </c>
      <c r="C1089" s="5"/>
      <c r="D1089" s="5"/>
      <c r="E1089" s="12" t="s">
        <v>859</v>
      </c>
      <c r="F1089" s="12" t="s">
        <v>568</v>
      </c>
      <c r="G1089" s="12" t="s">
        <v>1421</v>
      </c>
      <c r="H1089" s="8" t="s">
        <v>629</v>
      </c>
      <c r="I1089" s="5"/>
      <c r="J1089" s="2">
        <v>1250</v>
      </c>
      <c r="K1089" s="62"/>
      <c r="L1089" s="62"/>
      <c r="M1089" s="2">
        <v>250</v>
      </c>
      <c r="N1089" s="62"/>
      <c r="O1089" s="62"/>
      <c r="P1089" s="2">
        <v>750</v>
      </c>
    </row>
    <row r="1090" spans="1:16" s="5" customFormat="1" ht="16.5" customHeight="1" x14ac:dyDescent="0.25">
      <c r="B1090" s="38"/>
      <c r="E1090" s="4" t="s">
        <v>479</v>
      </c>
      <c r="F1090" s="5" t="s">
        <v>480</v>
      </c>
      <c r="G1090" s="5" t="s">
        <v>316</v>
      </c>
      <c r="H1090" s="8" t="s">
        <v>132</v>
      </c>
      <c r="J1090" s="2">
        <v>225</v>
      </c>
      <c r="K1090" s="62"/>
      <c r="L1090" s="62"/>
      <c r="M1090" s="2">
        <v>0</v>
      </c>
      <c r="N1090" s="62"/>
      <c r="O1090" s="62"/>
      <c r="P1090" s="2">
        <f>+J1090</f>
        <v>225</v>
      </c>
    </row>
    <row r="1091" spans="1:16" ht="24" customHeight="1" x14ac:dyDescent="0.25">
      <c r="A1091" s="38"/>
      <c r="C1091" s="38"/>
      <c r="D1091" s="38"/>
      <c r="E1091" s="4" t="s">
        <v>566</v>
      </c>
      <c r="F1091" s="4" t="s">
        <v>567</v>
      </c>
      <c r="G1091" s="6" t="s">
        <v>370</v>
      </c>
      <c r="H1091" s="8" t="s">
        <v>132</v>
      </c>
      <c r="I1091" s="5"/>
      <c r="J1091" s="2">
        <v>350</v>
      </c>
      <c r="K1091" s="62"/>
      <c r="L1091" s="62"/>
      <c r="M1091" s="2"/>
      <c r="N1091" s="62"/>
      <c r="O1091" s="62"/>
      <c r="P1091" s="2">
        <f>+J1091</f>
        <v>350</v>
      </c>
    </row>
    <row r="1092" spans="1:16" ht="24.75" customHeight="1" x14ac:dyDescent="0.25">
      <c r="A1092" s="5"/>
      <c r="C1092" s="5"/>
      <c r="D1092" s="5"/>
      <c r="E1092" s="12" t="s">
        <v>1465</v>
      </c>
      <c r="F1092" s="12" t="s">
        <v>202</v>
      </c>
      <c r="G1092" s="12" t="s">
        <v>1466</v>
      </c>
      <c r="H1092" s="8" t="s">
        <v>629</v>
      </c>
      <c r="I1092" s="5"/>
      <c r="J1092" s="2">
        <v>2500</v>
      </c>
      <c r="K1092" s="62"/>
      <c r="L1092" s="62"/>
      <c r="M1092" s="2"/>
      <c r="N1092" s="62"/>
      <c r="O1092" s="62"/>
      <c r="P1092" s="2">
        <v>750</v>
      </c>
    </row>
    <row r="1093" spans="1:16" ht="27" customHeight="1" x14ac:dyDescent="0.25">
      <c r="A1093" s="38"/>
      <c r="C1093" s="38"/>
      <c r="D1093" s="38"/>
      <c r="E1093" s="4" t="s">
        <v>1501</v>
      </c>
      <c r="F1093" s="4" t="s">
        <v>481</v>
      </c>
      <c r="G1093" s="4" t="s">
        <v>1501</v>
      </c>
      <c r="H1093" s="8" t="s">
        <v>629</v>
      </c>
      <c r="I1093" s="5"/>
      <c r="J1093" s="2">
        <v>1800</v>
      </c>
      <c r="K1093" s="62"/>
      <c r="L1093" s="62"/>
      <c r="M1093" s="2">
        <v>400</v>
      </c>
      <c r="N1093" s="62"/>
      <c r="O1093" s="62"/>
      <c r="P1093" s="2">
        <v>750</v>
      </c>
    </row>
    <row r="1094" spans="1:16" ht="24.75" customHeight="1" x14ac:dyDescent="0.25">
      <c r="A1094" s="5" t="s">
        <v>150</v>
      </c>
      <c r="C1094" s="5"/>
      <c r="D1094" s="5"/>
      <c r="E1094" s="12" t="s">
        <v>1104</v>
      </c>
      <c r="F1094" s="12" t="s">
        <v>161</v>
      </c>
      <c r="G1094" s="12" t="s">
        <v>1423</v>
      </c>
      <c r="H1094" s="8" t="s">
        <v>629</v>
      </c>
      <c r="I1094" s="5"/>
      <c r="J1094" s="2">
        <v>2500</v>
      </c>
      <c r="K1094" s="62"/>
      <c r="L1094" s="62"/>
      <c r="M1094" s="2">
        <v>400</v>
      </c>
      <c r="N1094" s="62"/>
      <c r="O1094" s="62"/>
      <c r="P1094" s="2">
        <v>750</v>
      </c>
    </row>
    <row r="1095" spans="1:16" ht="24.75" customHeight="1" x14ac:dyDescent="0.25">
      <c r="A1095" s="5" t="s">
        <v>150</v>
      </c>
      <c r="C1095" s="5"/>
      <c r="D1095" s="5"/>
      <c r="E1095" s="12" t="s">
        <v>966</v>
      </c>
      <c r="F1095" s="12" t="s">
        <v>861</v>
      </c>
      <c r="G1095" s="12" t="s">
        <v>1414</v>
      </c>
      <c r="H1095" s="8" t="s">
        <v>629</v>
      </c>
      <c r="I1095" s="5"/>
      <c r="J1095" s="2">
        <v>2500</v>
      </c>
      <c r="K1095" s="62"/>
      <c r="L1095" s="62"/>
      <c r="M1095" s="2">
        <v>400</v>
      </c>
      <c r="N1095" s="62"/>
      <c r="O1095" s="62"/>
      <c r="P1095" s="2">
        <v>750</v>
      </c>
    </row>
    <row r="1096" spans="1:16" s="5" customFormat="1" ht="16.5" customHeight="1" x14ac:dyDescent="0.25">
      <c r="A1096" s="5" t="s">
        <v>150</v>
      </c>
      <c r="B1096" s="38"/>
      <c r="E1096" s="8" t="s">
        <v>482</v>
      </c>
      <c r="F1096" s="4" t="s">
        <v>483</v>
      </c>
      <c r="G1096" s="6" t="s">
        <v>633</v>
      </c>
      <c r="H1096" s="8" t="s">
        <v>629</v>
      </c>
      <c r="J1096" s="2">
        <v>14000</v>
      </c>
      <c r="K1096" s="62"/>
      <c r="L1096" s="62"/>
      <c r="M1096" s="2">
        <v>1000</v>
      </c>
      <c r="N1096" s="62"/>
      <c r="O1096" s="62"/>
      <c r="P1096" s="2">
        <v>2000</v>
      </c>
    </row>
    <row r="1097" spans="1:16" ht="24.75" customHeight="1" x14ac:dyDescent="0.25">
      <c r="A1097" s="5" t="s">
        <v>150</v>
      </c>
      <c r="C1097" s="5"/>
      <c r="D1097" s="5"/>
      <c r="E1097" s="12" t="s">
        <v>356</v>
      </c>
      <c r="F1097" s="12" t="s">
        <v>860</v>
      </c>
      <c r="G1097" s="12" t="s">
        <v>1451</v>
      </c>
      <c r="H1097" s="8" t="s">
        <v>629</v>
      </c>
      <c r="I1097" s="5"/>
      <c r="J1097" s="2">
        <v>1500</v>
      </c>
      <c r="K1097" s="62"/>
      <c r="L1097" s="62"/>
      <c r="M1097" s="2"/>
      <c r="N1097" s="62"/>
      <c r="O1097" s="62"/>
      <c r="P1097" s="2">
        <v>750</v>
      </c>
    </row>
    <row r="1098" spans="1:16" s="5" customFormat="1" ht="24.75" customHeight="1" x14ac:dyDescent="0.25">
      <c r="A1098" s="5" t="s">
        <v>48</v>
      </c>
      <c r="B1098" s="38"/>
      <c r="E1098" s="4" t="s">
        <v>484</v>
      </c>
      <c r="F1098" s="5" t="s">
        <v>81</v>
      </c>
      <c r="G1098" s="5" t="s">
        <v>370</v>
      </c>
      <c r="H1098" s="8" t="s">
        <v>132</v>
      </c>
      <c r="J1098" s="2">
        <v>650</v>
      </c>
      <c r="K1098" s="62"/>
      <c r="L1098" s="62"/>
      <c r="M1098" s="2">
        <v>200</v>
      </c>
      <c r="N1098" s="62"/>
      <c r="O1098" s="62"/>
      <c r="P1098" s="24">
        <f>+J1098-M1098</f>
        <v>450</v>
      </c>
    </row>
    <row r="1099" spans="1:16" s="5" customFormat="1" ht="24.75" customHeight="1" x14ac:dyDescent="0.25">
      <c r="A1099" s="5" t="s">
        <v>48</v>
      </c>
      <c r="B1099" s="38"/>
      <c r="E1099" s="8" t="s">
        <v>966</v>
      </c>
      <c r="F1099" s="4" t="s">
        <v>486</v>
      </c>
      <c r="G1099" s="6" t="s">
        <v>982</v>
      </c>
      <c r="H1099" s="8" t="s">
        <v>629</v>
      </c>
      <c r="J1099" s="2">
        <v>2500</v>
      </c>
      <c r="K1099" s="62"/>
      <c r="L1099" s="62"/>
      <c r="M1099" s="2"/>
      <c r="N1099" s="62"/>
      <c r="O1099" s="62"/>
      <c r="P1099" s="2">
        <v>750</v>
      </c>
    </row>
    <row r="1100" spans="1:16" s="5" customFormat="1" ht="24.75" customHeight="1" x14ac:dyDescent="0.25">
      <c r="A1100" s="5" t="s">
        <v>48</v>
      </c>
      <c r="B1100" s="38"/>
      <c r="E1100" s="8" t="s">
        <v>327</v>
      </c>
      <c r="F1100" s="4" t="s">
        <v>487</v>
      </c>
      <c r="G1100" s="8" t="s">
        <v>2018</v>
      </c>
      <c r="H1100" s="8" t="s">
        <v>629</v>
      </c>
      <c r="J1100" s="2">
        <v>650</v>
      </c>
      <c r="K1100" s="62"/>
      <c r="L1100" s="62"/>
      <c r="M1100" s="2"/>
      <c r="N1100" s="62"/>
      <c r="O1100" s="62"/>
      <c r="P1100" s="2">
        <v>250</v>
      </c>
    </row>
    <row r="1101" spans="1:16" ht="24.75" customHeight="1" x14ac:dyDescent="0.25">
      <c r="A1101" s="5" t="s">
        <v>48</v>
      </c>
      <c r="C1101" s="5"/>
      <c r="D1101" s="5"/>
      <c r="E1101" s="12" t="s">
        <v>865</v>
      </c>
      <c r="F1101" s="12" t="s">
        <v>162</v>
      </c>
      <c r="G1101" s="12" t="s">
        <v>590</v>
      </c>
      <c r="H1101" s="8" t="s">
        <v>629</v>
      </c>
      <c r="I1101" s="5"/>
      <c r="J1101" s="2">
        <v>2500</v>
      </c>
      <c r="K1101" s="62"/>
      <c r="L1101" s="62"/>
      <c r="M1101" s="2"/>
      <c r="N1101" s="62"/>
      <c r="O1101" s="62"/>
      <c r="P1101" s="2">
        <v>750</v>
      </c>
    </row>
    <row r="1102" spans="1:16" ht="24.75" customHeight="1" x14ac:dyDescent="0.25">
      <c r="A1102" s="5" t="s">
        <v>48</v>
      </c>
      <c r="C1102" s="5"/>
      <c r="D1102" s="5"/>
      <c r="E1102" s="12" t="s">
        <v>866</v>
      </c>
      <c r="F1102" s="12" t="s">
        <v>863</v>
      </c>
      <c r="G1102" s="12" t="s">
        <v>678</v>
      </c>
      <c r="H1102" s="8" t="s">
        <v>629</v>
      </c>
      <c r="I1102" s="5"/>
      <c r="J1102" s="2">
        <v>2500</v>
      </c>
      <c r="K1102" s="62"/>
      <c r="L1102" s="62"/>
      <c r="M1102" s="2"/>
      <c r="N1102" s="62"/>
      <c r="O1102" s="62"/>
      <c r="P1102" s="2">
        <v>750</v>
      </c>
    </row>
    <row r="1103" spans="1:16" ht="24.75" customHeight="1" x14ac:dyDescent="0.25">
      <c r="A1103" s="5" t="s">
        <v>48</v>
      </c>
      <c r="C1103" s="5"/>
      <c r="D1103" s="5"/>
      <c r="E1103" s="12" t="s">
        <v>327</v>
      </c>
      <c r="F1103" s="12" t="s">
        <v>487</v>
      </c>
      <c r="G1103" s="12" t="s">
        <v>1130</v>
      </c>
      <c r="H1103" s="8" t="s">
        <v>629</v>
      </c>
      <c r="I1103" s="5"/>
      <c r="J1103" s="2">
        <v>2500</v>
      </c>
      <c r="K1103" s="62"/>
      <c r="L1103" s="62"/>
      <c r="M1103" s="2"/>
      <c r="N1103" s="62"/>
      <c r="O1103" s="62"/>
      <c r="P1103" s="2">
        <v>750</v>
      </c>
    </row>
    <row r="1104" spans="1:16" ht="24.75" customHeight="1" x14ac:dyDescent="0.25">
      <c r="A1104" s="5" t="s">
        <v>48</v>
      </c>
      <c r="C1104" s="5"/>
      <c r="D1104" s="5"/>
      <c r="E1104" s="12" t="s">
        <v>1804</v>
      </c>
      <c r="F1104" s="12" t="s">
        <v>1803</v>
      </c>
      <c r="G1104" s="12" t="s">
        <v>703</v>
      </c>
      <c r="H1104" s="8" t="s">
        <v>629</v>
      </c>
      <c r="I1104" s="5"/>
      <c r="J1104" s="2">
        <v>1850</v>
      </c>
      <c r="K1104" s="62"/>
      <c r="L1104" s="62"/>
      <c r="M1104" s="2"/>
      <c r="N1104" s="62"/>
      <c r="O1104" s="62"/>
      <c r="P1104" s="2">
        <v>750</v>
      </c>
    </row>
    <row r="1105" spans="1:16" ht="24.75" customHeight="1" x14ac:dyDescent="0.25">
      <c r="A1105" s="5" t="s">
        <v>48</v>
      </c>
      <c r="C1105" s="5"/>
      <c r="D1105" s="5"/>
      <c r="E1105" s="8" t="s">
        <v>317</v>
      </c>
      <c r="F1105" s="4" t="s">
        <v>485</v>
      </c>
      <c r="G1105" s="6" t="s">
        <v>636</v>
      </c>
      <c r="H1105" s="8" t="s">
        <v>629</v>
      </c>
      <c r="I1105" s="5"/>
      <c r="J1105" s="2">
        <v>2500</v>
      </c>
      <c r="K1105" s="62"/>
      <c r="L1105" s="62"/>
      <c r="M1105" s="2"/>
      <c r="N1105" s="62"/>
      <c r="O1105" s="62"/>
      <c r="P1105" s="2">
        <v>750</v>
      </c>
    </row>
    <row r="1106" spans="1:16" s="5" customFormat="1" ht="24.75" customHeight="1" x14ac:dyDescent="0.25">
      <c r="B1106" s="38"/>
      <c r="E1106" s="8" t="s">
        <v>1468</v>
      </c>
      <c r="F1106" s="4" t="s">
        <v>489</v>
      </c>
      <c r="G1106" s="18" t="s">
        <v>1502</v>
      </c>
      <c r="H1106" s="8" t="s">
        <v>629</v>
      </c>
      <c r="J1106" s="2">
        <v>3500</v>
      </c>
      <c r="K1106" s="62"/>
      <c r="L1106" s="62"/>
      <c r="M1106" s="2">
        <v>500</v>
      </c>
      <c r="N1106" s="62"/>
      <c r="O1106" s="62"/>
      <c r="P1106" s="2">
        <v>1250</v>
      </c>
    </row>
    <row r="1107" spans="1:16" s="5" customFormat="1" ht="37.5" customHeight="1" x14ac:dyDescent="0.25">
      <c r="B1107" s="38"/>
      <c r="E1107" s="4" t="s">
        <v>470</v>
      </c>
      <c r="F1107" s="4" t="s">
        <v>490</v>
      </c>
      <c r="G1107" s="6" t="s">
        <v>950</v>
      </c>
      <c r="H1107" s="8" t="s">
        <v>629</v>
      </c>
      <c r="J1107" s="2">
        <v>8500</v>
      </c>
      <c r="K1107" s="62"/>
      <c r="L1107" s="62"/>
      <c r="M1107" s="2">
        <v>500</v>
      </c>
      <c r="N1107" s="62"/>
      <c r="O1107" s="62"/>
      <c r="P1107" s="2">
        <v>2500</v>
      </c>
    </row>
    <row r="1108" spans="1:16" ht="24.75" customHeight="1" x14ac:dyDescent="0.25">
      <c r="A1108" s="5"/>
      <c r="C1108" s="5"/>
      <c r="D1108" s="5"/>
      <c r="E1108" s="12" t="s">
        <v>867</v>
      </c>
      <c r="F1108" s="12" t="s">
        <v>491</v>
      </c>
      <c r="G1108" s="12" t="s">
        <v>730</v>
      </c>
      <c r="H1108" s="8" t="s">
        <v>132</v>
      </c>
      <c r="I1108" s="5"/>
      <c r="J1108" s="2">
        <v>250</v>
      </c>
      <c r="K1108" s="62"/>
      <c r="L1108" s="62"/>
      <c r="M1108" s="2"/>
      <c r="N1108" s="62"/>
      <c r="O1108" s="62"/>
      <c r="P1108" s="2">
        <f>+J1108</f>
        <v>250</v>
      </c>
    </row>
    <row r="1109" spans="1:16" ht="24.75" customHeight="1" x14ac:dyDescent="0.25">
      <c r="A1109" s="5"/>
      <c r="C1109" s="5"/>
      <c r="D1109" s="5"/>
      <c r="E1109" s="12" t="s">
        <v>868</v>
      </c>
      <c r="F1109" s="12" t="s">
        <v>488</v>
      </c>
      <c r="G1109" s="12" t="s">
        <v>730</v>
      </c>
      <c r="H1109" s="8" t="s">
        <v>132</v>
      </c>
      <c r="I1109" s="5"/>
      <c r="J1109" s="2">
        <v>250</v>
      </c>
      <c r="K1109" s="62"/>
      <c r="L1109" s="62"/>
      <c r="M1109" s="2"/>
      <c r="N1109" s="62"/>
      <c r="O1109" s="62"/>
      <c r="P1109" s="2">
        <f>+J1109</f>
        <v>250</v>
      </c>
    </row>
    <row r="1110" spans="1:16" ht="24.75" customHeight="1" x14ac:dyDescent="0.25">
      <c r="A1110" s="5"/>
      <c r="C1110" s="5"/>
      <c r="D1110" s="5"/>
      <c r="E1110" s="21" t="s">
        <v>1564</v>
      </c>
      <c r="F1110" s="12" t="s">
        <v>490</v>
      </c>
      <c r="G1110" s="12" t="s">
        <v>1464</v>
      </c>
      <c r="H1110" s="8" t="s">
        <v>629</v>
      </c>
      <c r="I1110" s="5"/>
      <c r="J1110" s="2">
        <v>1500</v>
      </c>
      <c r="K1110" s="62"/>
      <c r="L1110" s="62"/>
      <c r="M1110" s="2">
        <v>500</v>
      </c>
      <c r="N1110" s="62"/>
      <c r="O1110" s="62"/>
      <c r="P1110" s="2">
        <v>500</v>
      </c>
    </row>
    <row r="1111" spans="1:16" ht="24.75" customHeight="1" x14ac:dyDescent="0.25">
      <c r="A1111" s="5"/>
      <c r="C1111" s="5"/>
      <c r="D1111" s="5"/>
      <c r="E1111" s="21" t="s">
        <v>1779</v>
      </c>
      <c r="F1111" s="12" t="s">
        <v>490</v>
      </c>
      <c r="G1111" s="5" t="s">
        <v>370</v>
      </c>
      <c r="H1111" s="8" t="s">
        <v>612</v>
      </c>
      <c r="I1111" s="5"/>
      <c r="J1111" s="2">
        <v>372</v>
      </c>
      <c r="K1111" s="62"/>
      <c r="L1111" s="62"/>
      <c r="M1111" s="2"/>
      <c r="N1111" s="62"/>
      <c r="O1111" s="62"/>
      <c r="P1111" s="2">
        <v>150</v>
      </c>
    </row>
    <row r="1112" spans="1:16" s="5" customFormat="1" ht="24.75" customHeight="1" x14ac:dyDescent="0.25">
      <c r="A1112" s="5" t="s">
        <v>48</v>
      </c>
      <c r="B1112" s="38"/>
      <c r="E1112" s="14" t="s">
        <v>871</v>
      </c>
      <c r="F1112" s="14" t="s">
        <v>869</v>
      </c>
      <c r="G1112" s="14" t="s">
        <v>730</v>
      </c>
      <c r="H1112" s="8" t="s">
        <v>132</v>
      </c>
      <c r="J1112" s="2">
        <v>350</v>
      </c>
      <c r="K1112" s="62"/>
      <c r="L1112" s="62"/>
      <c r="M1112" s="2">
        <v>300</v>
      </c>
      <c r="N1112" s="62"/>
      <c r="O1112" s="62"/>
      <c r="P1112" s="2">
        <f>+J1112-M1112</f>
        <v>50</v>
      </c>
    </row>
    <row r="1113" spans="1:16" s="5" customFormat="1" ht="24.75" customHeight="1" x14ac:dyDescent="0.25">
      <c r="A1113" s="5" t="s">
        <v>48</v>
      </c>
      <c r="B1113" s="38"/>
      <c r="E1113" s="14" t="s">
        <v>1584</v>
      </c>
      <c r="F1113" s="14" t="s">
        <v>870</v>
      </c>
      <c r="G1113" s="14" t="s">
        <v>730</v>
      </c>
      <c r="H1113" s="8" t="s">
        <v>132</v>
      </c>
      <c r="J1113" s="2">
        <v>350</v>
      </c>
      <c r="K1113" s="62"/>
      <c r="L1113" s="62"/>
      <c r="M1113" s="2">
        <v>300</v>
      </c>
      <c r="N1113" s="62"/>
      <c r="O1113" s="62"/>
      <c r="P1113" s="2">
        <f>+J1113-M1113</f>
        <v>50</v>
      </c>
    </row>
    <row r="1114" spans="1:16" s="5" customFormat="1" ht="17.25" customHeight="1" x14ac:dyDescent="0.25">
      <c r="A1114" s="5" t="s">
        <v>44</v>
      </c>
      <c r="B1114" s="38"/>
      <c r="E1114" s="8" t="s">
        <v>966</v>
      </c>
      <c r="F1114" s="5" t="s">
        <v>875</v>
      </c>
      <c r="G1114" s="6" t="s">
        <v>592</v>
      </c>
      <c r="H1114" s="8" t="s">
        <v>629</v>
      </c>
      <c r="J1114" s="2">
        <v>1800</v>
      </c>
      <c r="K1114" s="62"/>
      <c r="L1114" s="62"/>
      <c r="M1114" s="2">
        <v>0</v>
      </c>
      <c r="N1114" s="62"/>
      <c r="O1114" s="62"/>
      <c r="P1114" s="2">
        <v>750</v>
      </c>
    </row>
    <row r="1115" spans="1:16" s="5" customFormat="1" ht="28.5" customHeight="1" x14ac:dyDescent="0.25">
      <c r="A1115" s="5" t="s">
        <v>48</v>
      </c>
      <c r="B1115" s="38"/>
      <c r="E1115" s="4" t="s">
        <v>1463</v>
      </c>
      <c r="F1115" s="4" t="s">
        <v>204</v>
      </c>
      <c r="G1115" s="4" t="s">
        <v>1464</v>
      </c>
      <c r="H1115" s="8" t="s">
        <v>629</v>
      </c>
      <c r="J1115" s="2">
        <v>1500</v>
      </c>
      <c r="K1115" s="62"/>
      <c r="L1115" s="62"/>
      <c r="M1115" s="2">
        <v>0</v>
      </c>
      <c r="N1115" s="62"/>
      <c r="O1115" s="62"/>
      <c r="P1115" s="2">
        <v>750</v>
      </c>
    </row>
    <row r="1116" spans="1:16" ht="26.25" customHeight="1" x14ac:dyDescent="0.25">
      <c r="A1116" s="38" t="s">
        <v>48</v>
      </c>
      <c r="C1116" s="38"/>
      <c r="D1116" s="38"/>
      <c r="E1116" s="4" t="s">
        <v>575</v>
      </c>
      <c r="F1116" s="4" t="s">
        <v>576</v>
      </c>
      <c r="G1116" s="6" t="s">
        <v>919</v>
      </c>
      <c r="H1116" s="8" t="s">
        <v>629</v>
      </c>
      <c r="I1116" s="5"/>
      <c r="J1116" s="2">
        <v>10000</v>
      </c>
      <c r="K1116" s="62"/>
      <c r="L1116" s="62"/>
      <c r="M1116" s="2"/>
      <c r="N1116" s="62"/>
      <c r="O1116" s="62"/>
      <c r="P1116" s="2">
        <v>3500</v>
      </c>
    </row>
    <row r="1117" spans="1:16" ht="28.5" customHeight="1" x14ac:dyDescent="0.25">
      <c r="A1117" s="5" t="s">
        <v>48</v>
      </c>
      <c r="C1117" s="5"/>
      <c r="D1117" s="5"/>
      <c r="E1117" s="12" t="s">
        <v>1096</v>
      </c>
      <c r="F1117" s="12" t="s">
        <v>874</v>
      </c>
      <c r="G1117" s="12" t="s">
        <v>1414</v>
      </c>
      <c r="H1117" s="8" t="s">
        <v>629</v>
      </c>
      <c r="I1117" s="5"/>
      <c r="J1117" s="2">
        <v>2500</v>
      </c>
      <c r="K1117" s="62"/>
      <c r="L1117" s="62"/>
      <c r="M1117" s="2"/>
      <c r="N1117" s="62"/>
      <c r="O1117" s="62"/>
      <c r="P1117" s="2">
        <v>750</v>
      </c>
    </row>
    <row r="1118" spans="1:16" s="5" customFormat="1" ht="26.25" customHeight="1" x14ac:dyDescent="0.25">
      <c r="A1118" s="8"/>
      <c r="B1118" s="38"/>
      <c r="C1118" s="8"/>
      <c r="D1118" s="8"/>
      <c r="E1118" s="8" t="s">
        <v>1160</v>
      </c>
      <c r="F1118" s="13" t="s">
        <v>205</v>
      </c>
      <c r="G1118" s="8" t="s">
        <v>493</v>
      </c>
      <c r="H1118" s="8" t="s">
        <v>629</v>
      </c>
      <c r="I1118" s="8"/>
      <c r="J1118" s="66">
        <v>1502</v>
      </c>
      <c r="K1118" s="2"/>
      <c r="L1118" s="2"/>
      <c r="M1118" s="2">
        <v>500</v>
      </c>
      <c r="N1118" s="2"/>
      <c r="O1118" s="2"/>
      <c r="P1118" s="2">
        <v>750</v>
      </c>
    </row>
    <row r="1119" spans="1:16" s="5" customFormat="1" ht="31.5" customHeight="1" x14ac:dyDescent="0.25">
      <c r="B1119" s="38"/>
      <c r="E1119" s="18" t="s">
        <v>1503</v>
      </c>
      <c r="F1119" s="4" t="s">
        <v>495</v>
      </c>
      <c r="G1119" s="8" t="s">
        <v>1504</v>
      </c>
      <c r="H1119" s="8" t="s">
        <v>629</v>
      </c>
      <c r="J1119" s="2">
        <v>2500</v>
      </c>
      <c r="K1119" s="62"/>
      <c r="L1119" s="62"/>
      <c r="M1119" s="2"/>
      <c r="N1119" s="62"/>
      <c r="O1119" s="62"/>
      <c r="P1119" s="2">
        <v>750</v>
      </c>
    </row>
    <row r="1120" spans="1:16" s="8" customFormat="1" ht="24" customHeight="1" x14ac:dyDescent="0.25">
      <c r="A1120" s="5"/>
      <c r="B1120" s="38"/>
      <c r="C1120" s="5"/>
      <c r="D1120" s="5"/>
      <c r="E1120" s="4" t="s">
        <v>317</v>
      </c>
      <c r="F1120" s="5" t="s">
        <v>628</v>
      </c>
      <c r="G1120" s="5" t="s">
        <v>2019</v>
      </c>
      <c r="H1120" s="8" t="s">
        <v>629</v>
      </c>
      <c r="I1120" s="5"/>
      <c r="J1120" s="2">
        <v>2500</v>
      </c>
      <c r="K1120" s="62"/>
      <c r="L1120" s="62"/>
      <c r="M1120" s="2"/>
      <c r="N1120" s="62"/>
      <c r="O1120" s="62"/>
      <c r="P1120" s="2">
        <v>750</v>
      </c>
    </row>
    <row r="1121" spans="1:16" s="5" customFormat="1" ht="24" customHeight="1" x14ac:dyDescent="0.25">
      <c r="B1121" s="38"/>
      <c r="E1121" s="4" t="s">
        <v>873</v>
      </c>
      <c r="F1121" s="5" t="s">
        <v>921</v>
      </c>
      <c r="G1121" s="5" t="s">
        <v>922</v>
      </c>
      <c r="H1121" s="8" t="s">
        <v>629</v>
      </c>
      <c r="J1121" s="2">
        <v>1250</v>
      </c>
      <c r="K1121" s="62"/>
      <c r="L1121" s="62"/>
      <c r="M1121" s="2">
        <v>350</v>
      </c>
      <c r="N1121" s="62"/>
      <c r="O1121" s="62"/>
      <c r="P1121" s="2">
        <v>450</v>
      </c>
    </row>
    <row r="1122" spans="1:16" s="5" customFormat="1" ht="24" customHeight="1" x14ac:dyDescent="0.25">
      <c r="B1122" s="38"/>
      <c r="E1122" s="1" t="s">
        <v>1635</v>
      </c>
      <c r="F1122" s="1" t="s">
        <v>166</v>
      </c>
      <c r="G1122" s="1" t="s">
        <v>2020</v>
      </c>
      <c r="H1122" s="8" t="s">
        <v>629</v>
      </c>
      <c r="J1122" s="2">
        <v>225</v>
      </c>
      <c r="K1122" s="62"/>
      <c r="L1122" s="62"/>
      <c r="M1122" s="2">
        <f>+J1122-P1122</f>
        <v>223</v>
      </c>
      <c r="N1122" s="62"/>
      <c r="O1122" s="62"/>
      <c r="P1122" s="2">
        <v>2</v>
      </c>
    </row>
    <row r="1123" spans="1:16" ht="24.75" customHeight="1" x14ac:dyDescent="0.25">
      <c r="A1123" s="5"/>
      <c r="C1123" s="5"/>
      <c r="D1123" s="5"/>
      <c r="E1123" s="12" t="s">
        <v>1565</v>
      </c>
      <c r="F1123" s="12" t="s">
        <v>494</v>
      </c>
      <c r="G1123" s="12" t="s">
        <v>647</v>
      </c>
      <c r="H1123" s="8" t="s">
        <v>629</v>
      </c>
      <c r="I1123" s="5"/>
      <c r="J1123" s="2">
        <v>1850</v>
      </c>
      <c r="K1123" s="62"/>
      <c r="L1123" s="62"/>
      <c r="M1123" s="2"/>
      <c r="N1123" s="62"/>
      <c r="O1123" s="62"/>
      <c r="P1123" s="2">
        <v>750</v>
      </c>
    </row>
    <row r="1124" spans="1:16" ht="24.75" customHeight="1" x14ac:dyDescent="0.25">
      <c r="A1124" s="5"/>
      <c r="C1124" s="5"/>
      <c r="D1124" s="5"/>
      <c r="E1124" s="12" t="s">
        <v>1668</v>
      </c>
      <c r="F1124" s="12" t="s">
        <v>495</v>
      </c>
      <c r="G1124" s="12" t="s">
        <v>1669</v>
      </c>
      <c r="H1124" s="8" t="s">
        <v>629</v>
      </c>
      <c r="I1124" s="5"/>
      <c r="J1124" s="2">
        <v>1850</v>
      </c>
      <c r="K1124" s="62"/>
      <c r="L1124" s="62"/>
      <c r="M1124" s="2"/>
      <c r="N1124" s="62"/>
      <c r="O1124" s="62"/>
      <c r="P1124" s="2">
        <v>750</v>
      </c>
    </row>
    <row r="1125" spans="1:16" ht="24.75" customHeight="1" x14ac:dyDescent="0.25">
      <c r="A1125" s="5"/>
      <c r="C1125" s="5"/>
      <c r="D1125" s="5"/>
      <c r="E1125" s="12" t="s">
        <v>1577</v>
      </c>
      <c r="F1125" s="12" t="s">
        <v>165</v>
      </c>
      <c r="G1125" s="12" t="s">
        <v>779</v>
      </c>
      <c r="H1125" s="8" t="s">
        <v>629</v>
      </c>
      <c r="I1125" s="5"/>
      <c r="J1125" s="2">
        <v>1850</v>
      </c>
      <c r="K1125" s="62"/>
      <c r="L1125" s="62"/>
      <c r="M1125" s="2"/>
      <c r="N1125" s="62"/>
      <c r="O1125" s="62"/>
      <c r="P1125" s="2">
        <v>750</v>
      </c>
    </row>
    <row r="1126" spans="1:16" s="5" customFormat="1" ht="24" customHeight="1" x14ac:dyDescent="0.25">
      <c r="A1126" s="5" t="s">
        <v>44</v>
      </c>
      <c r="B1126" s="38"/>
      <c r="E1126" s="4" t="s">
        <v>498</v>
      </c>
      <c r="F1126" s="5" t="s">
        <v>497</v>
      </c>
      <c r="G1126" s="5" t="s">
        <v>370</v>
      </c>
      <c r="H1126" s="8" t="s">
        <v>132</v>
      </c>
      <c r="J1126" s="2">
        <v>452</v>
      </c>
      <c r="K1126" s="62"/>
      <c r="L1126" s="62"/>
      <c r="M1126" s="2">
        <v>450</v>
      </c>
      <c r="N1126" s="62"/>
      <c r="O1126" s="62"/>
      <c r="P1126" s="2">
        <f>+J1126-M1126</f>
        <v>2</v>
      </c>
    </row>
    <row r="1127" spans="1:16" s="5" customFormat="1" ht="24" customHeight="1" x14ac:dyDescent="0.25">
      <c r="A1127" s="5" t="s">
        <v>44</v>
      </c>
      <c r="B1127" s="38"/>
      <c r="E1127" s="4" t="s">
        <v>965</v>
      </c>
      <c r="F1127" s="5" t="s">
        <v>499</v>
      </c>
      <c r="G1127" s="5" t="s">
        <v>592</v>
      </c>
      <c r="H1127" s="8" t="s">
        <v>132</v>
      </c>
      <c r="J1127" s="2">
        <v>1250</v>
      </c>
      <c r="K1127" s="62"/>
      <c r="L1127" s="62"/>
      <c r="M1127" s="2">
        <v>300</v>
      </c>
      <c r="N1127" s="62"/>
      <c r="O1127" s="62"/>
      <c r="P1127" s="2">
        <f>+J1127-M1127</f>
        <v>950</v>
      </c>
    </row>
    <row r="1128" spans="1:16" s="5" customFormat="1" ht="24" customHeight="1" x14ac:dyDescent="0.25">
      <c r="A1128" s="5" t="s">
        <v>44</v>
      </c>
      <c r="B1128" s="38"/>
      <c r="E1128" s="8" t="s">
        <v>966</v>
      </c>
      <c r="F1128" s="4" t="s">
        <v>500</v>
      </c>
      <c r="G1128" s="6" t="s">
        <v>1403</v>
      </c>
      <c r="H1128" s="8" t="s">
        <v>629</v>
      </c>
      <c r="J1128" s="2">
        <v>2000</v>
      </c>
      <c r="K1128" s="62"/>
      <c r="L1128" s="62"/>
      <c r="M1128" s="2">
        <v>1100</v>
      </c>
      <c r="N1128" s="62"/>
      <c r="O1128" s="62"/>
      <c r="P1128" s="2">
        <v>450</v>
      </c>
    </row>
    <row r="1129" spans="1:16" s="5" customFormat="1" ht="24" customHeight="1" x14ac:dyDescent="0.25">
      <c r="A1129" s="5" t="s">
        <v>44</v>
      </c>
      <c r="B1129" s="38"/>
      <c r="E1129" s="8" t="s">
        <v>501</v>
      </c>
      <c r="F1129" s="4" t="s">
        <v>502</v>
      </c>
      <c r="G1129" s="6" t="s">
        <v>316</v>
      </c>
      <c r="H1129" s="8" t="s">
        <v>132</v>
      </c>
      <c r="J1129" s="2">
        <v>225</v>
      </c>
      <c r="K1129" s="62"/>
      <c r="L1129" s="62"/>
      <c r="M1129" s="2">
        <v>50</v>
      </c>
      <c r="N1129" s="62"/>
      <c r="O1129" s="62"/>
      <c r="P1129" s="2">
        <f>+J1129-M1129</f>
        <v>175</v>
      </c>
    </row>
    <row r="1130" spans="1:16" s="5" customFormat="1" ht="24" customHeight="1" x14ac:dyDescent="0.25">
      <c r="A1130" s="5" t="s">
        <v>44</v>
      </c>
      <c r="B1130" s="38"/>
      <c r="E1130" s="8" t="s">
        <v>503</v>
      </c>
      <c r="F1130" s="4" t="s">
        <v>502</v>
      </c>
      <c r="G1130" s="6" t="s">
        <v>316</v>
      </c>
      <c r="H1130" s="8" t="s">
        <v>132</v>
      </c>
      <c r="J1130" s="2">
        <v>225</v>
      </c>
      <c r="K1130" s="62"/>
      <c r="L1130" s="62"/>
      <c r="M1130" s="2">
        <v>50</v>
      </c>
      <c r="N1130" s="62"/>
      <c r="O1130" s="62"/>
      <c r="P1130" s="2">
        <f>+J1130-M1130</f>
        <v>175</v>
      </c>
    </row>
    <row r="1131" spans="1:16" s="5" customFormat="1" ht="24" customHeight="1" x14ac:dyDescent="0.25">
      <c r="A1131" s="5" t="s">
        <v>44</v>
      </c>
      <c r="B1131" s="38"/>
      <c r="E1131" s="8" t="s">
        <v>504</v>
      </c>
      <c r="F1131" s="4" t="s">
        <v>497</v>
      </c>
      <c r="G1131" s="6" t="s">
        <v>316</v>
      </c>
      <c r="H1131" s="8" t="s">
        <v>132</v>
      </c>
      <c r="J1131" s="2">
        <v>225</v>
      </c>
      <c r="K1131" s="62"/>
      <c r="L1131" s="62"/>
      <c r="M1131" s="2">
        <v>50</v>
      </c>
      <c r="N1131" s="62"/>
      <c r="O1131" s="62"/>
      <c r="P1131" s="2">
        <f>+J1131-M1131</f>
        <v>175</v>
      </c>
    </row>
    <row r="1132" spans="1:16" ht="24.75" customHeight="1" x14ac:dyDescent="0.25">
      <c r="A1132" s="5" t="s">
        <v>44</v>
      </c>
      <c r="C1132" s="5"/>
      <c r="D1132" s="5"/>
      <c r="E1132" s="12" t="s">
        <v>876</v>
      </c>
      <c r="F1132" s="12" t="s">
        <v>500</v>
      </c>
      <c r="G1132" s="12" t="s">
        <v>656</v>
      </c>
      <c r="H1132" s="8" t="s">
        <v>132</v>
      </c>
      <c r="I1132" s="5"/>
      <c r="J1132" s="2">
        <v>250</v>
      </c>
      <c r="K1132" s="62"/>
      <c r="L1132" s="62"/>
      <c r="M1132" s="2"/>
      <c r="N1132" s="62"/>
      <c r="O1132" s="62"/>
      <c r="P1132" s="2">
        <f>+J1132</f>
        <v>250</v>
      </c>
    </row>
    <row r="1133" spans="1:16" ht="24.75" customHeight="1" x14ac:dyDescent="0.25">
      <c r="A1133" s="5" t="s">
        <v>44</v>
      </c>
      <c r="C1133" s="5"/>
      <c r="D1133" s="5"/>
      <c r="E1133" s="12" t="s">
        <v>1566</v>
      </c>
      <c r="F1133" s="12" t="s">
        <v>502</v>
      </c>
      <c r="G1133" s="12" t="s">
        <v>1130</v>
      </c>
      <c r="H1133" s="8" t="s">
        <v>629</v>
      </c>
      <c r="I1133" s="5"/>
      <c r="J1133" s="2">
        <v>950</v>
      </c>
      <c r="K1133" s="62"/>
      <c r="L1133" s="62"/>
      <c r="M1133" s="2">
        <v>600</v>
      </c>
      <c r="N1133" s="62"/>
      <c r="O1133" s="62"/>
      <c r="P1133" s="2">
        <v>350</v>
      </c>
    </row>
    <row r="1134" spans="1:16" s="5" customFormat="1" ht="23.25" customHeight="1" x14ac:dyDescent="0.25">
      <c r="A1134" s="5" t="s">
        <v>39</v>
      </c>
      <c r="B1134" s="38"/>
      <c r="E1134" s="4" t="s">
        <v>1774</v>
      </c>
      <c r="F1134" s="4" t="s">
        <v>243</v>
      </c>
      <c r="G1134" s="4" t="s">
        <v>1775</v>
      </c>
      <c r="H1134" s="8" t="s">
        <v>629</v>
      </c>
      <c r="J1134" s="2">
        <v>3500</v>
      </c>
      <c r="K1134" s="62"/>
      <c r="L1134" s="62"/>
      <c r="M1134" s="2">
        <v>900</v>
      </c>
      <c r="N1134" s="62"/>
      <c r="O1134" s="62"/>
      <c r="P1134" s="2">
        <v>550</v>
      </c>
    </row>
    <row r="1135" spans="1:16" s="5" customFormat="1" ht="16.5" customHeight="1" x14ac:dyDescent="0.25">
      <c r="A1135" s="5" t="s">
        <v>39</v>
      </c>
      <c r="B1135" s="38"/>
      <c r="E1135" s="8" t="s">
        <v>506</v>
      </c>
      <c r="F1135" s="4" t="s">
        <v>507</v>
      </c>
      <c r="G1135" s="6" t="s">
        <v>316</v>
      </c>
      <c r="H1135" s="8" t="s">
        <v>132</v>
      </c>
      <c r="J1135" s="2">
        <v>225</v>
      </c>
      <c r="K1135" s="62"/>
      <c r="L1135" s="62"/>
      <c r="M1135" s="2">
        <v>100</v>
      </c>
      <c r="N1135" s="62"/>
      <c r="O1135" s="62"/>
      <c r="P1135" s="2">
        <f>+J1135-M1135</f>
        <v>125</v>
      </c>
    </row>
    <row r="1136" spans="1:16" ht="24" customHeight="1" x14ac:dyDescent="0.25">
      <c r="A1136" s="5" t="s">
        <v>39</v>
      </c>
      <c r="C1136" s="38"/>
      <c r="D1136" s="38"/>
      <c r="E1136" s="4" t="s">
        <v>1838</v>
      </c>
      <c r="F1136" s="4" t="s">
        <v>243</v>
      </c>
      <c r="G1136" s="6" t="s">
        <v>1839</v>
      </c>
      <c r="H1136" s="8" t="s">
        <v>629</v>
      </c>
      <c r="I1136" s="5"/>
      <c r="J1136" s="2">
        <v>950</v>
      </c>
      <c r="K1136" s="62"/>
      <c r="L1136" s="62"/>
      <c r="M1136" s="2"/>
      <c r="N1136" s="62"/>
      <c r="O1136" s="62"/>
      <c r="P1136" s="2">
        <v>350</v>
      </c>
    </row>
    <row r="1137" spans="1:16" ht="24.75" customHeight="1" x14ac:dyDescent="0.25">
      <c r="A1137" s="5" t="s">
        <v>39</v>
      </c>
      <c r="C1137" s="5"/>
      <c r="D1137" s="5"/>
      <c r="E1137" s="12" t="s">
        <v>1580</v>
      </c>
      <c r="F1137" s="12" t="s">
        <v>170</v>
      </c>
      <c r="G1137" s="12" t="s">
        <v>730</v>
      </c>
      <c r="H1137" s="8" t="s">
        <v>132</v>
      </c>
      <c r="I1137" s="5"/>
      <c r="J1137" s="2">
        <v>250</v>
      </c>
      <c r="K1137" s="62"/>
      <c r="L1137" s="62"/>
      <c r="M1137" s="2"/>
      <c r="N1137" s="62"/>
      <c r="O1137" s="62"/>
      <c r="P1137" s="2">
        <f>+J1137</f>
        <v>250</v>
      </c>
    </row>
    <row r="1138" spans="1:16" ht="24.75" customHeight="1" x14ac:dyDescent="0.25">
      <c r="A1138" s="5" t="s">
        <v>39</v>
      </c>
      <c r="C1138" s="5"/>
      <c r="D1138" s="5"/>
      <c r="E1138" s="12" t="s">
        <v>1582</v>
      </c>
      <c r="F1138" s="12" t="s">
        <v>1581</v>
      </c>
      <c r="G1138" s="12" t="s">
        <v>730</v>
      </c>
      <c r="H1138" s="8" t="s">
        <v>132</v>
      </c>
      <c r="I1138" s="5"/>
      <c r="J1138" s="2">
        <v>250</v>
      </c>
      <c r="K1138" s="62"/>
      <c r="L1138" s="62"/>
      <c r="M1138" s="2"/>
      <c r="N1138" s="62"/>
      <c r="O1138" s="62"/>
      <c r="P1138" s="2">
        <f>+J1138</f>
        <v>250</v>
      </c>
    </row>
    <row r="1139" spans="1:16" ht="24.75" customHeight="1" x14ac:dyDescent="0.25">
      <c r="A1139" s="5" t="s">
        <v>39</v>
      </c>
      <c r="C1139" s="5"/>
      <c r="D1139" s="5"/>
      <c r="E1139" s="12" t="s">
        <v>1080</v>
      </c>
      <c r="F1139" s="12" t="s">
        <v>172</v>
      </c>
      <c r="G1139" s="12" t="s">
        <v>1081</v>
      </c>
      <c r="H1139" s="8" t="s">
        <v>629</v>
      </c>
      <c r="I1139" s="5"/>
      <c r="J1139" s="2">
        <v>2500</v>
      </c>
      <c r="K1139" s="62"/>
      <c r="L1139" s="62"/>
      <c r="M1139" s="2">
        <v>500</v>
      </c>
      <c r="N1139" s="62"/>
      <c r="O1139" s="62"/>
      <c r="P1139" s="2">
        <v>750</v>
      </c>
    </row>
    <row r="1140" spans="1:16" ht="24.75" customHeight="1" x14ac:dyDescent="0.25">
      <c r="A1140" s="5" t="s">
        <v>39</v>
      </c>
      <c r="C1140" s="5"/>
      <c r="D1140" s="5"/>
      <c r="E1140" s="12" t="s">
        <v>1012</v>
      </c>
      <c r="F1140" s="12" t="s">
        <v>507</v>
      </c>
      <c r="G1140" s="12" t="s">
        <v>2021</v>
      </c>
      <c r="H1140" s="8" t="s">
        <v>629</v>
      </c>
      <c r="I1140" s="5"/>
      <c r="J1140" s="2">
        <v>1250</v>
      </c>
      <c r="K1140" s="62"/>
      <c r="L1140" s="62"/>
      <c r="M1140" s="2"/>
      <c r="N1140" s="62"/>
      <c r="O1140" s="62"/>
      <c r="P1140" s="2">
        <v>750</v>
      </c>
    </row>
    <row r="1141" spans="1:16" ht="24.75" customHeight="1" x14ac:dyDescent="0.25">
      <c r="A1141" s="5" t="s">
        <v>39</v>
      </c>
      <c r="C1141" s="5"/>
      <c r="D1141" s="5"/>
      <c r="E1141" s="12" t="s">
        <v>43</v>
      </c>
      <c r="F1141" s="12" t="s">
        <v>1106</v>
      </c>
      <c r="G1141" s="12" t="s">
        <v>1107</v>
      </c>
      <c r="H1141" s="8" t="s">
        <v>629</v>
      </c>
      <c r="I1141" s="5"/>
      <c r="J1141" s="2">
        <v>2750</v>
      </c>
      <c r="K1141" s="62"/>
      <c r="L1141" s="62"/>
      <c r="M1141" s="2">
        <v>500</v>
      </c>
      <c r="N1141" s="62"/>
      <c r="O1141" s="62"/>
      <c r="P1141" s="2">
        <v>750</v>
      </c>
    </row>
    <row r="1142" spans="1:16" ht="24.75" customHeight="1" x14ac:dyDescent="0.25">
      <c r="A1142" s="5"/>
      <c r="C1142" s="5"/>
      <c r="D1142" s="5"/>
      <c r="E1142" s="12" t="s">
        <v>857</v>
      </c>
      <c r="F1142" s="12" t="s">
        <v>877</v>
      </c>
      <c r="G1142" s="12" t="s">
        <v>1424</v>
      </c>
      <c r="H1142" s="8" t="s">
        <v>629</v>
      </c>
      <c r="I1142" s="5"/>
      <c r="J1142" s="2">
        <v>2500</v>
      </c>
      <c r="K1142" s="62"/>
      <c r="L1142" s="62"/>
      <c r="M1142" s="2">
        <v>300</v>
      </c>
      <c r="N1142" s="62"/>
      <c r="O1142" s="62"/>
      <c r="P1142" s="2">
        <v>750</v>
      </c>
    </row>
    <row r="1143" spans="1:16" ht="24.75" customHeight="1" x14ac:dyDescent="0.25">
      <c r="A1143" s="5"/>
      <c r="C1143" s="5"/>
      <c r="D1143" s="5"/>
      <c r="E1143" s="12" t="s">
        <v>879</v>
      </c>
      <c r="F1143" s="12" t="s">
        <v>166</v>
      </c>
      <c r="G1143" s="12" t="s">
        <v>646</v>
      </c>
      <c r="H1143" s="8" t="s">
        <v>629</v>
      </c>
      <c r="I1143" s="5"/>
      <c r="J1143" s="2">
        <v>500</v>
      </c>
      <c r="K1143" s="62"/>
      <c r="L1143" s="62"/>
      <c r="M1143" s="2"/>
      <c r="N1143" s="62"/>
      <c r="O1143" s="62"/>
      <c r="P1143" s="2">
        <v>250</v>
      </c>
    </row>
    <row r="1144" spans="1:16" ht="24.75" customHeight="1" x14ac:dyDescent="0.25">
      <c r="A1144" s="5"/>
      <c r="C1144" s="5"/>
      <c r="D1144" s="5"/>
      <c r="E1144" s="12" t="s">
        <v>317</v>
      </c>
      <c r="F1144" s="12" t="s">
        <v>878</v>
      </c>
      <c r="G1144" s="12" t="s">
        <v>2022</v>
      </c>
      <c r="H1144" s="8" t="s">
        <v>629</v>
      </c>
      <c r="I1144" s="5"/>
      <c r="J1144" s="2">
        <v>2500</v>
      </c>
      <c r="K1144" s="62"/>
      <c r="L1144" s="62"/>
      <c r="M1144" s="2">
        <v>300</v>
      </c>
      <c r="N1144" s="62"/>
      <c r="O1144" s="62"/>
      <c r="P1144" s="2">
        <v>750</v>
      </c>
    </row>
    <row r="1145" spans="1:16" s="5" customFormat="1" ht="16.5" customHeight="1" x14ac:dyDescent="0.25">
      <c r="A1145" s="5" t="s">
        <v>44</v>
      </c>
      <c r="B1145" s="38"/>
      <c r="E1145" s="8" t="s">
        <v>1507</v>
      </c>
      <c r="F1145" s="4" t="s">
        <v>508</v>
      </c>
      <c r="G1145" s="8" t="s">
        <v>1507</v>
      </c>
      <c r="H1145" s="8" t="s">
        <v>132</v>
      </c>
      <c r="J1145" s="2">
        <v>2561</v>
      </c>
      <c r="K1145" s="62"/>
      <c r="L1145" s="62"/>
      <c r="M1145" s="2">
        <v>500</v>
      </c>
      <c r="N1145" s="62"/>
      <c r="O1145" s="62"/>
      <c r="P1145" s="2">
        <f>+J1145-M1145</f>
        <v>2061</v>
      </c>
    </row>
    <row r="1146" spans="1:16" s="5" customFormat="1" ht="36.75" customHeight="1" x14ac:dyDescent="0.25">
      <c r="A1146" s="5" t="s">
        <v>44</v>
      </c>
      <c r="B1146" s="38"/>
      <c r="E1146" s="18" t="s">
        <v>1505</v>
      </c>
      <c r="F1146" s="4" t="s">
        <v>242</v>
      </c>
      <c r="G1146" s="18" t="s">
        <v>1506</v>
      </c>
      <c r="H1146" s="8" t="s">
        <v>629</v>
      </c>
      <c r="J1146" s="2">
        <v>4410</v>
      </c>
      <c r="K1146" s="62"/>
      <c r="L1146" s="62"/>
      <c r="M1146" s="2">
        <v>410</v>
      </c>
      <c r="N1146" s="62"/>
      <c r="O1146" s="62"/>
      <c r="P1146" s="2">
        <v>1200</v>
      </c>
    </row>
    <row r="1147" spans="1:16" ht="24.75" customHeight="1" x14ac:dyDescent="0.25">
      <c r="A1147" s="5" t="s">
        <v>44</v>
      </c>
      <c r="C1147" s="5"/>
      <c r="D1147" s="5"/>
      <c r="E1147" s="12" t="s">
        <v>1569</v>
      </c>
      <c r="F1147" s="12" t="s">
        <v>607</v>
      </c>
      <c r="G1147" s="12" t="s">
        <v>1126</v>
      </c>
      <c r="H1147" s="8" t="s">
        <v>629</v>
      </c>
      <c r="I1147" s="5"/>
      <c r="J1147" s="2">
        <v>2500</v>
      </c>
      <c r="K1147" s="62"/>
      <c r="L1147" s="62"/>
      <c r="M1147" s="2"/>
      <c r="N1147" s="62"/>
      <c r="O1147" s="62"/>
      <c r="P1147" s="2">
        <v>1250</v>
      </c>
    </row>
    <row r="1148" spans="1:16" ht="24.75" customHeight="1" x14ac:dyDescent="0.25">
      <c r="A1148" s="5" t="s">
        <v>44</v>
      </c>
      <c r="C1148" s="5"/>
      <c r="D1148" s="5"/>
      <c r="E1148" s="12" t="s">
        <v>1571</v>
      </c>
      <c r="F1148" s="12" t="s">
        <v>880</v>
      </c>
      <c r="G1148" s="12" t="s">
        <v>1126</v>
      </c>
      <c r="H1148" s="8" t="s">
        <v>629</v>
      </c>
      <c r="I1148" s="5"/>
      <c r="J1148" s="2">
        <v>2500</v>
      </c>
      <c r="K1148" s="62"/>
      <c r="L1148" s="62"/>
      <c r="M1148" s="2"/>
      <c r="N1148" s="62"/>
      <c r="O1148" s="62"/>
      <c r="P1148" s="2">
        <v>1250</v>
      </c>
    </row>
    <row r="1149" spans="1:16" ht="24.75" customHeight="1" x14ac:dyDescent="0.25">
      <c r="A1149" s="5" t="s">
        <v>44</v>
      </c>
      <c r="C1149" s="5"/>
      <c r="D1149" s="5"/>
      <c r="E1149" s="12" t="s">
        <v>1567</v>
      </c>
      <c r="F1149" s="12" t="s">
        <v>616</v>
      </c>
      <c r="G1149" s="12" t="s">
        <v>1568</v>
      </c>
      <c r="H1149" s="8" t="s">
        <v>629</v>
      </c>
      <c r="I1149" s="5"/>
      <c r="J1149" s="2">
        <v>2500</v>
      </c>
      <c r="K1149" s="62"/>
      <c r="L1149" s="62"/>
      <c r="M1149" s="2"/>
      <c r="N1149" s="62"/>
      <c r="O1149" s="62"/>
      <c r="P1149" s="2">
        <v>1250</v>
      </c>
    </row>
    <row r="1150" spans="1:16" ht="24.75" customHeight="1" x14ac:dyDescent="0.25">
      <c r="A1150" s="5" t="s">
        <v>44</v>
      </c>
      <c r="C1150" s="5"/>
      <c r="D1150" s="5"/>
      <c r="E1150" s="12" t="s">
        <v>884</v>
      </c>
      <c r="F1150" s="12" t="s">
        <v>880</v>
      </c>
      <c r="G1150" s="12" t="s">
        <v>677</v>
      </c>
      <c r="H1150" s="8" t="s">
        <v>629</v>
      </c>
      <c r="I1150" s="5"/>
      <c r="J1150" s="2">
        <v>600</v>
      </c>
      <c r="K1150" s="62"/>
      <c r="L1150" s="62"/>
      <c r="M1150" s="2"/>
      <c r="N1150" s="62"/>
      <c r="O1150" s="62"/>
      <c r="P1150" s="2">
        <v>250</v>
      </c>
    </row>
    <row r="1151" spans="1:16" ht="24.75" customHeight="1" x14ac:dyDescent="0.25">
      <c r="A1151" s="5" t="s">
        <v>44</v>
      </c>
      <c r="C1151" s="5"/>
      <c r="D1151" s="5"/>
      <c r="E1151" s="12" t="s">
        <v>1097</v>
      </c>
      <c r="F1151" s="12" t="s">
        <v>881</v>
      </c>
      <c r="G1151" s="12" t="s">
        <v>1079</v>
      </c>
      <c r="H1151" s="8" t="s">
        <v>629</v>
      </c>
      <c r="I1151" s="5"/>
      <c r="J1151" s="2">
        <v>600</v>
      </c>
      <c r="K1151" s="62"/>
      <c r="L1151" s="62"/>
      <c r="M1151" s="2"/>
      <c r="N1151" s="62"/>
      <c r="O1151" s="62"/>
      <c r="P1151" s="2">
        <v>250</v>
      </c>
    </row>
    <row r="1152" spans="1:16" ht="24.75" customHeight="1" x14ac:dyDescent="0.25">
      <c r="A1152" s="5" t="s">
        <v>44</v>
      </c>
      <c r="C1152" s="5"/>
      <c r="D1152" s="5"/>
      <c r="E1152" s="12" t="s">
        <v>885</v>
      </c>
      <c r="F1152" s="12" t="s">
        <v>882</v>
      </c>
      <c r="G1152" s="12" t="s">
        <v>647</v>
      </c>
      <c r="H1152" s="8" t="s">
        <v>629</v>
      </c>
      <c r="I1152" s="5"/>
      <c r="J1152" s="2">
        <v>600</v>
      </c>
      <c r="K1152" s="62"/>
      <c r="L1152" s="62"/>
      <c r="M1152" s="2"/>
      <c r="N1152" s="62"/>
      <c r="O1152" s="62"/>
      <c r="P1152" s="2">
        <v>250</v>
      </c>
    </row>
    <row r="1153" spans="1:16" ht="24.75" customHeight="1" x14ac:dyDescent="0.25">
      <c r="A1153" s="5" t="s">
        <v>44</v>
      </c>
      <c r="C1153" s="5"/>
      <c r="D1153" s="5"/>
      <c r="E1153" s="12" t="s">
        <v>2059</v>
      </c>
      <c r="F1153" s="12" t="s">
        <v>883</v>
      </c>
      <c r="G1153" s="12" t="s">
        <v>1922</v>
      </c>
      <c r="H1153" s="8" t="s">
        <v>629</v>
      </c>
      <c r="I1153" s="5"/>
      <c r="J1153" s="2">
        <v>502</v>
      </c>
      <c r="K1153" s="62"/>
      <c r="L1153" s="62"/>
      <c r="M1153" s="2"/>
      <c r="N1153" s="62"/>
      <c r="O1153" s="62"/>
      <c r="P1153" s="2">
        <v>2</v>
      </c>
    </row>
    <row r="1154" spans="1:16" ht="24.75" customHeight="1" x14ac:dyDescent="0.25">
      <c r="A1154" s="5"/>
      <c r="C1154" s="5"/>
      <c r="D1154" s="5"/>
      <c r="E1154" s="12"/>
      <c r="F1154" s="12"/>
      <c r="G1154" s="12"/>
      <c r="H1154" s="8"/>
      <c r="I1154" s="5"/>
      <c r="J1154" s="2"/>
      <c r="K1154" s="62"/>
      <c r="L1154" s="62"/>
      <c r="M1154" s="2"/>
      <c r="N1154" s="62"/>
      <c r="O1154" s="62"/>
      <c r="P1154" s="2">
        <v>300</v>
      </c>
    </row>
    <row r="1155" spans="1:16" ht="24.75" customHeight="1" x14ac:dyDescent="0.25">
      <c r="A1155" s="5" t="s">
        <v>44</v>
      </c>
      <c r="C1155" s="5"/>
      <c r="D1155" s="5"/>
      <c r="E1155" s="12" t="s">
        <v>886</v>
      </c>
      <c r="F1155" s="12" t="s">
        <v>880</v>
      </c>
      <c r="G1155" s="12" t="s">
        <v>677</v>
      </c>
      <c r="H1155" s="8" t="s">
        <v>629</v>
      </c>
      <c r="I1155" s="5"/>
      <c r="J1155" s="2">
        <v>502</v>
      </c>
      <c r="K1155" s="62"/>
      <c r="L1155" s="62"/>
      <c r="M1155" s="2"/>
      <c r="N1155" s="62"/>
      <c r="O1155" s="62"/>
      <c r="P1155" s="2">
        <v>2</v>
      </c>
    </row>
    <row r="1156" spans="1:16" ht="24.75" customHeight="1" x14ac:dyDescent="0.25">
      <c r="A1156" s="5" t="s">
        <v>44</v>
      </c>
      <c r="C1156" s="5"/>
      <c r="D1156" s="5"/>
      <c r="E1156" s="12" t="s">
        <v>2061</v>
      </c>
      <c r="F1156" s="12" t="s">
        <v>280</v>
      </c>
      <c r="G1156" s="12" t="s">
        <v>1922</v>
      </c>
      <c r="H1156" s="8" t="s">
        <v>629</v>
      </c>
      <c r="I1156" s="5"/>
      <c r="J1156" s="2">
        <v>502</v>
      </c>
      <c r="K1156" s="62"/>
      <c r="L1156" s="62"/>
      <c r="M1156" s="2"/>
      <c r="N1156" s="62"/>
      <c r="O1156" s="62"/>
      <c r="P1156" s="2">
        <v>2</v>
      </c>
    </row>
    <row r="1157" spans="1:16" ht="24.75" customHeight="1" x14ac:dyDescent="0.25">
      <c r="A1157" s="5"/>
      <c r="C1157" s="5"/>
      <c r="D1157" s="5"/>
      <c r="E1157" s="12"/>
      <c r="F1157" s="12"/>
      <c r="G1157" s="12"/>
      <c r="H1157" s="8"/>
      <c r="I1157" s="5"/>
      <c r="J1157" s="2"/>
      <c r="K1157" s="62"/>
      <c r="L1157" s="62"/>
      <c r="M1157" s="2"/>
      <c r="N1157" s="62"/>
      <c r="O1157" s="62"/>
      <c r="P1157" s="2">
        <v>300</v>
      </c>
    </row>
    <row r="1158" spans="1:16" ht="24.75" customHeight="1" x14ac:dyDescent="0.25">
      <c r="A1158" s="5" t="s">
        <v>44</v>
      </c>
      <c r="C1158" s="5"/>
      <c r="D1158" s="5"/>
      <c r="E1158" s="12" t="s">
        <v>887</v>
      </c>
      <c r="F1158" s="12" t="s">
        <v>880</v>
      </c>
      <c r="G1158" s="12" t="s">
        <v>647</v>
      </c>
      <c r="H1158" s="8" t="s">
        <v>629</v>
      </c>
      <c r="I1158" s="5"/>
      <c r="J1158" s="2">
        <v>602</v>
      </c>
      <c r="K1158" s="62"/>
      <c r="L1158" s="62"/>
      <c r="M1158" s="2"/>
      <c r="N1158" s="62"/>
      <c r="O1158" s="62"/>
      <c r="P1158" s="2">
        <v>250</v>
      </c>
    </row>
    <row r="1159" spans="1:16" ht="24.75" customHeight="1" x14ac:dyDescent="0.25">
      <c r="A1159" s="5" t="s">
        <v>44</v>
      </c>
      <c r="C1159" s="5"/>
      <c r="D1159" s="5"/>
      <c r="E1159" s="12" t="s">
        <v>888</v>
      </c>
      <c r="F1159" s="12" t="s">
        <v>880</v>
      </c>
      <c r="G1159" s="12" t="s">
        <v>663</v>
      </c>
      <c r="H1159" s="8" t="s">
        <v>629</v>
      </c>
      <c r="I1159" s="5"/>
      <c r="J1159" s="2">
        <v>502</v>
      </c>
      <c r="K1159" s="62"/>
      <c r="L1159" s="62"/>
      <c r="M1159" s="2"/>
      <c r="N1159" s="62"/>
      <c r="O1159" s="62"/>
      <c r="P1159" s="2">
        <v>250</v>
      </c>
    </row>
    <row r="1160" spans="1:16" ht="24.75" customHeight="1" x14ac:dyDescent="0.25">
      <c r="A1160" s="5" t="s">
        <v>44</v>
      </c>
      <c r="C1160" s="5"/>
      <c r="D1160" s="5"/>
      <c r="E1160" s="12" t="s">
        <v>1885</v>
      </c>
      <c r="F1160" s="12" t="s">
        <v>883</v>
      </c>
      <c r="G1160" s="12" t="s">
        <v>2058</v>
      </c>
      <c r="H1160" s="8" t="s">
        <v>629</v>
      </c>
      <c r="I1160" s="5"/>
      <c r="J1160" s="2">
        <v>1850</v>
      </c>
      <c r="K1160" s="62"/>
      <c r="L1160" s="62"/>
      <c r="M1160" s="2"/>
      <c r="N1160" s="62"/>
      <c r="O1160" s="62"/>
      <c r="P1160" s="2">
        <v>2</v>
      </c>
    </row>
    <row r="1161" spans="1:16" ht="25.5" customHeight="1" x14ac:dyDescent="0.25">
      <c r="A1161" s="5"/>
      <c r="C1161" s="5"/>
      <c r="D1161" s="5"/>
      <c r="E1161" s="12"/>
      <c r="F1161" s="12"/>
      <c r="G1161" s="12"/>
      <c r="H1161" s="8"/>
      <c r="I1161" s="5"/>
      <c r="J1161" s="2"/>
      <c r="K1161" s="62"/>
      <c r="L1161" s="62"/>
      <c r="M1161" s="2"/>
      <c r="N1161" s="62"/>
      <c r="O1161" s="62"/>
      <c r="P1161" s="2">
        <v>1000</v>
      </c>
    </row>
    <row r="1162" spans="1:16" ht="20.25" customHeight="1" x14ac:dyDescent="0.25">
      <c r="A1162" s="5" t="s">
        <v>44</v>
      </c>
      <c r="C1162" s="5"/>
      <c r="D1162" s="5"/>
      <c r="E1162" s="12" t="s">
        <v>1884</v>
      </c>
      <c r="F1162" s="12" t="s">
        <v>881</v>
      </c>
      <c r="G1162" s="12" t="s">
        <v>2060</v>
      </c>
      <c r="H1162" s="8" t="s">
        <v>629</v>
      </c>
      <c r="I1162" s="5"/>
      <c r="J1162" s="2">
        <v>1500</v>
      </c>
      <c r="K1162" s="62"/>
      <c r="L1162" s="62"/>
      <c r="M1162" s="2"/>
      <c r="N1162" s="62"/>
      <c r="O1162" s="62"/>
      <c r="P1162" s="2">
        <v>2</v>
      </c>
    </row>
    <row r="1163" spans="1:16" ht="20.25" customHeight="1" x14ac:dyDescent="0.25">
      <c r="A1163" s="5"/>
      <c r="C1163" s="5"/>
      <c r="D1163" s="5"/>
      <c r="E1163" s="12"/>
      <c r="F1163" s="12"/>
      <c r="G1163" s="12"/>
      <c r="H1163" s="8"/>
      <c r="I1163" s="5"/>
      <c r="J1163" s="2"/>
      <c r="K1163" s="62"/>
      <c r="L1163" s="62"/>
      <c r="M1163" s="2"/>
      <c r="N1163" s="62"/>
      <c r="O1163" s="62"/>
      <c r="P1163" s="2">
        <v>1000</v>
      </c>
    </row>
    <row r="1164" spans="1:16" ht="24.75" customHeight="1" x14ac:dyDescent="0.25">
      <c r="A1164" s="5" t="s">
        <v>44</v>
      </c>
      <c r="C1164" s="5"/>
      <c r="D1164" s="5"/>
      <c r="E1164" s="12" t="s">
        <v>889</v>
      </c>
      <c r="F1164" s="12" t="s">
        <v>175</v>
      </c>
      <c r="G1164" s="12" t="s">
        <v>677</v>
      </c>
      <c r="H1164" s="8" t="s">
        <v>629</v>
      </c>
      <c r="I1164" s="5"/>
      <c r="J1164" s="2">
        <v>502</v>
      </c>
      <c r="K1164" s="62"/>
      <c r="L1164" s="62"/>
      <c r="M1164" s="2"/>
      <c r="N1164" s="62"/>
      <c r="O1164" s="62"/>
      <c r="P1164" s="2">
        <v>2</v>
      </c>
    </row>
    <row r="1165" spans="1:16" ht="24.75" customHeight="1" x14ac:dyDescent="0.25">
      <c r="A1165" s="5" t="s">
        <v>44</v>
      </c>
      <c r="C1165" s="5"/>
      <c r="D1165" s="5"/>
      <c r="E1165" s="12" t="s">
        <v>890</v>
      </c>
      <c r="F1165" s="12" t="s">
        <v>607</v>
      </c>
      <c r="G1165" s="12" t="s">
        <v>663</v>
      </c>
      <c r="H1165" s="8" t="s">
        <v>629</v>
      </c>
      <c r="I1165" s="5"/>
      <c r="J1165" s="2">
        <v>600</v>
      </c>
      <c r="K1165" s="62"/>
      <c r="L1165" s="62"/>
      <c r="M1165" s="2"/>
      <c r="N1165" s="62"/>
      <c r="O1165" s="62"/>
      <c r="P1165" s="2">
        <v>250</v>
      </c>
    </row>
    <row r="1166" spans="1:16" ht="27.75" customHeight="1" x14ac:dyDescent="0.25">
      <c r="A1166" s="5" t="s">
        <v>44</v>
      </c>
      <c r="C1166" s="5"/>
      <c r="D1166" s="5"/>
      <c r="E1166" s="12" t="s">
        <v>2062</v>
      </c>
      <c r="F1166" s="12" t="s">
        <v>881</v>
      </c>
      <c r="G1166" s="12" t="s">
        <v>1916</v>
      </c>
      <c r="H1166" s="8" t="s">
        <v>629</v>
      </c>
      <c r="I1166" s="5"/>
      <c r="J1166" s="2">
        <v>502</v>
      </c>
      <c r="K1166" s="62"/>
      <c r="L1166" s="62"/>
      <c r="M1166" s="2"/>
      <c r="N1166" s="62"/>
      <c r="O1166" s="62"/>
      <c r="P1166" s="2">
        <v>2</v>
      </c>
    </row>
    <row r="1167" spans="1:16" ht="27.75" customHeight="1" x14ac:dyDescent="0.25">
      <c r="A1167" s="5"/>
      <c r="C1167" s="5"/>
      <c r="D1167" s="5"/>
      <c r="E1167" s="12"/>
      <c r="F1167" s="12"/>
      <c r="G1167" s="12"/>
      <c r="H1167" s="8"/>
      <c r="I1167" s="5"/>
      <c r="J1167" s="2"/>
      <c r="K1167" s="62"/>
      <c r="L1167" s="62"/>
      <c r="M1167" s="2"/>
      <c r="N1167" s="62"/>
      <c r="O1167" s="62"/>
      <c r="P1167" s="2">
        <v>300</v>
      </c>
    </row>
    <row r="1168" spans="1:16" ht="24.75" customHeight="1" x14ac:dyDescent="0.25">
      <c r="A1168" s="5" t="s">
        <v>44</v>
      </c>
      <c r="C1168" s="5"/>
      <c r="D1168" s="5"/>
      <c r="E1168" s="12" t="s">
        <v>2063</v>
      </c>
      <c r="F1168" s="12" t="s">
        <v>280</v>
      </c>
      <c r="G1168" s="12" t="s">
        <v>1922</v>
      </c>
      <c r="H1168" s="8" t="s">
        <v>629</v>
      </c>
      <c r="I1168" s="5"/>
      <c r="J1168" s="2">
        <v>502</v>
      </c>
      <c r="K1168" s="62"/>
      <c r="L1168" s="62"/>
      <c r="M1168" s="2"/>
      <c r="N1168" s="62"/>
      <c r="O1168" s="62"/>
      <c r="P1168" s="2">
        <v>2</v>
      </c>
    </row>
    <row r="1169" spans="1:16" ht="24.75" customHeight="1" x14ac:dyDescent="0.25">
      <c r="A1169" s="5"/>
      <c r="C1169" s="5"/>
      <c r="D1169" s="5"/>
      <c r="E1169" s="12"/>
      <c r="F1169" s="12"/>
      <c r="G1169" s="12"/>
      <c r="H1169" s="8"/>
      <c r="I1169" s="5"/>
      <c r="J1169" s="2"/>
      <c r="K1169" s="62"/>
      <c r="L1169" s="62"/>
      <c r="M1169" s="2"/>
      <c r="N1169" s="62"/>
      <c r="O1169" s="62"/>
      <c r="P1169" s="2">
        <v>300</v>
      </c>
    </row>
    <row r="1170" spans="1:16" ht="24.75" customHeight="1" x14ac:dyDescent="0.25">
      <c r="A1170" s="5" t="s">
        <v>44</v>
      </c>
      <c r="C1170" s="5"/>
      <c r="D1170" s="5"/>
      <c r="E1170" s="12" t="s">
        <v>891</v>
      </c>
      <c r="F1170" s="12" t="s">
        <v>508</v>
      </c>
      <c r="G1170" s="12" t="s">
        <v>646</v>
      </c>
      <c r="H1170" s="8" t="s">
        <v>629</v>
      </c>
      <c r="I1170" s="5"/>
      <c r="J1170" s="2">
        <v>502</v>
      </c>
      <c r="K1170" s="62"/>
      <c r="L1170" s="62"/>
      <c r="M1170" s="2"/>
      <c r="N1170" s="62"/>
      <c r="O1170" s="62"/>
      <c r="P1170" s="2">
        <v>250</v>
      </c>
    </row>
    <row r="1171" spans="1:16" ht="24.75" customHeight="1" x14ac:dyDescent="0.25">
      <c r="A1171" s="5" t="s">
        <v>44</v>
      </c>
      <c r="C1171" s="5"/>
      <c r="D1171" s="5"/>
      <c r="E1171" s="12" t="s">
        <v>892</v>
      </c>
      <c r="F1171" s="12" t="s">
        <v>880</v>
      </c>
      <c r="G1171" s="12" t="s">
        <v>647</v>
      </c>
      <c r="H1171" s="8" t="s">
        <v>629</v>
      </c>
      <c r="I1171" s="5"/>
      <c r="J1171" s="2">
        <v>800</v>
      </c>
      <c r="K1171" s="62"/>
      <c r="L1171" s="62"/>
      <c r="M1171" s="2"/>
      <c r="N1171" s="62"/>
      <c r="O1171" s="62"/>
      <c r="P1171" s="2">
        <v>200</v>
      </c>
    </row>
    <row r="1172" spans="1:16" ht="24.75" customHeight="1" x14ac:dyDescent="0.25">
      <c r="A1172" s="5" t="s">
        <v>44</v>
      </c>
      <c r="C1172" s="5"/>
      <c r="D1172" s="5"/>
      <c r="E1172" s="12" t="s">
        <v>893</v>
      </c>
      <c r="F1172" s="12" t="s">
        <v>880</v>
      </c>
      <c r="G1172" s="12" t="s">
        <v>645</v>
      </c>
      <c r="H1172" s="8" t="s">
        <v>629</v>
      </c>
      <c r="I1172" s="5"/>
      <c r="J1172" s="2">
        <v>602</v>
      </c>
      <c r="K1172" s="62"/>
      <c r="L1172" s="62"/>
      <c r="M1172" s="2"/>
      <c r="N1172" s="62"/>
      <c r="O1172" s="62"/>
      <c r="P1172" s="2">
        <v>250</v>
      </c>
    </row>
    <row r="1173" spans="1:16" ht="24.75" customHeight="1" x14ac:dyDescent="0.25">
      <c r="A1173" s="5" t="s">
        <v>44</v>
      </c>
      <c r="C1173" s="5"/>
      <c r="D1173" s="5"/>
      <c r="E1173" s="12" t="s">
        <v>753</v>
      </c>
      <c r="F1173" s="12" t="s">
        <v>508</v>
      </c>
      <c r="G1173" s="12" t="s">
        <v>645</v>
      </c>
      <c r="H1173" s="8" t="s">
        <v>629</v>
      </c>
      <c r="I1173" s="5"/>
      <c r="J1173" s="2">
        <v>1500</v>
      </c>
      <c r="K1173" s="62"/>
      <c r="L1173" s="62"/>
      <c r="M1173" s="2"/>
      <c r="N1173" s="62"/>
      <c r="O1173" s="62"/>
      <c r="P1173" s="2">
        <v>500</v>
      </c>
    </row>
    <row r="1174" spans="1:16" ht="24.75" customHeight="1" x14ac:dyDescent="0.25">
      <c r="A1174" s="5" t="s">
        <v>44</v>
      </c>
      <c r="C1174" s="5"/>
      <c r="D1174" s="5"/>
      <c r="E1174" s="12" t="s">
        <v>2064</v>
      </c>
      <c r="F1174" s="12" t="s">
        <v>881</v>
      </c>
      <c r="G1174" s="12" t="s">
        <v>1921</v>
      </c>
      <c r="H1174" s="8" t="s">
        <v>629</v>
      </c>
      <c r="I1174" s="5"/>
      <c r="J1174" s="2">
        <v>1850</v>
      </c>
      <c r="K1174" s="62"/>
      <c r="L1174" s="62"/>
      <c r="M1174" s="2"/>
      <c r="N1174" s="62"/>
      <c r="O1174" s="62"/>
      <c r="P1174" s="2">
        <v>2</v>
      </c>
    </row>
    <row r="1175" spans="1:16" ht="24.75" customHeight="1" x14ac:dyDescent="0.25">
      <c r="A1175" s="5"/>
      <c r="C1175" s="5"/>
      <c r="D1175" s="5"/>
      <c r="E1175" s="12"/>
      <c r="F1175" s="12"/>
      <c r="G1175" s="12"/>
      <c r="H1175" s="8"/>
      <c r="I1175" s="5"/>
      <c r="J1175" s="2"/>
      <c r="K1175" s="62"/>
      <c r="L1175" s="62"/>
      <c r="M1175" s="2"/>
      <c r="N1175" s="62"/>
      <c r="O1175" s="62"/>
      <c r="P1175" s="2">
        <v>1000</v>
      </c>
    </row>
    <row r="1176" spans="1:16" ht="24.75" customHeight="1" x14ac:dyDescent="0.25">
      <c r="A1176" s="5" t="s">
        <v>44</v>
      </c>
      <c r="C1176" s="5"/>
      <c r="D1176" s="5"/>
      <c r="E1176" s="12" t="s">
        <v>1570</v>
      </c>
      <c r="F1176" s="12" t="s">
        <v>280</v>
      </c>
      <c r="G1176" s="12" t="s">
        <v>779</v>
      </c>
      <c r="H1176" s="8" t="s">
        <v>629</v>
      </c>
      <c r="I1176" s="5"/>
      <c r="J1176" s="2">
        <v>1850</v>
      </c>
      <c r="K1176" s="62"/>
      <c r="L1176" s="62"/>
      <c r="M1176" s="2"/>
      <c r="N1176" s="62"/>
      <c r="O1176" s="62"/>
      <c r="P1176" s="2">
        <v>500</v>
      </c>
    </row>
    <row r="1177" spans="1:16" ht="24.75" customHeight="1" x14ac:dyDescent="0.25">
      <c r="A1177" s="5" t="s">
        <v>44</v>
      </c>
      <c r="C1177" s="5"/>
      <c r="D1177" s="5"/>
      <c r="E1177" s="12" t="s">
        <v>1034</v>
      </c>
      <c r="F1177" s="12" t="s">
        <v>242</v>
      </c>
      <c r="G1177" s="12" t="s">
        <v>1038</v>
      </c>
      <c r="H1177" s="8" t="s">
        <v>629</v>
      </c>
      <c r="I1177" s="5"/>
      <c r="J1177" s="2">
        <v>3500</v>
      </c>
      <c r="K1177" s="62"/>
      <c r="L1177" s="62"/>
      <c r="M1177" s="2"/>
      <c r="N1177" s="62"/>
      <c r="O1177" s="62"/>
      <c r="P1177" s="2">
        <v>500</v>
      </c>
    </row>
    <row r="1178" spans="1:16" s="5" customFormat="1" ht="16.5" customHeight="1" x14ac:dyDescent="0.25">
      <c r="A1178" s="5" t="s">
        <v>44</v>
      </c>
      <c r="B1178" s="38"/>
      <c r="E1178" s="4" t="s">
        <v>992</v>
      </c>
      <c r="F1178" s="5" t="s">
        <v>509</v>
      </c>
      <c r="G1178" s="5" t="s">
        <v>594</v>
      </c>
      <c r="H1178" s="8" t="s">
        <v>132</v>
      </c>
      <c r="J1178" s="2">
        <v>900</v>
      </c>
      <c r="K1178" s="62"/>
      <c r="L1178" s="62"/>
      <c r="M1178" s="2">
        <v>400</v>
      </c>
      <c r="N1178" s="62"/>
      <c r="O1178" s="62"/>
      <c r="P1178" s="2">
        <f>+J1178-M1178</f>
        <v>500</v>
      </c>
    </row>
    <row r="1179" spans="1:16" s="5" customFormat="1" ht="16.5" customHeight="1" x14ac:dyDescent="0.25">
      <c r="A1179" s="5" t="s">
        <v>44</v>
      </c>
      <c r="B1179" s="38"/>
      <c r="E1179" s="8" t="s">
        <v>510</v>
      </c>
      <c r="F1179" s="4" t="s">
        <v>511</v>
      </c>
      <c r="G1179" s="6" t="s">
        <v>1404</v>
      </c>
      <c r="H1179" s="8" t="s">
        <v>132</v>
      </c>
      <c r="J1179" s="2">
        <v>530</v>
      </c>
      <c r="K1179" s="62"/>
      <c r="L1179" s="62"/>
      <c r="M1179" s="2">
        <v>350</v>
      </c>
      <c r="N1179" s="62"/>
      <c r="O1179" s="62"/>
      <c r="P1179" s="2">
        <f t="shared" ref="P1179" si="3">+J1179-M1179</f>
        <v>180</v>
      </c>
    </row>
    <row r="1180" spans="1:16" s="5" customFormat="1" ht="19.5" customHeight="1" x14ac:dyDescent="0.25">
      <c r="A1180" s="5" t="s">
        <v>44</v>
      </c>
      <c r="B1180" s="38"/>
      <c r="E1180" s="8" t="s">
        <v>2023</v>
      </c>
      <c r="F1180" s="4" t="s">
        <v>173</v>
      </c>
      <c r="G1180" s="6" t="s">
        <v>993</v>
      </c>
      <c r="H1180" s="8" t="s">
        <v>629</v>
      </c>
      <c r="J1180" s="2">
        <v>4500</v>
      </c>
      <c r="K1180" s="62"/>
      <c r="L1180" s="62"/>
      <c r="M1180" s="2">
        <v>300</v>
      </c>
      <c r="N1180" s="62"/>
      <c r="O1180" s="62"/>
      <c r="P1180" s="2">
        <v>1500</v>
      </c>
    </row>
    <row r="1181" spans="1:16" ht="24" customHeight="1" x14ac:dyDescent="0.25">
      <c r="A1181" s="38" t="s">
        <v>44</v>
      </c>
      <c r="C1181" s="38"/>
      <c r="D1181" s="38"/>
      <c r="E1181" s="4" t="s">
        <v>577</v>
      </c>
      <c r="F1181" s="4" t="s">
        <v>173</v>
      </c>
      <c r="G1181" s="6" t="s">
        <v>596</v>
      </c>
      <c r="H1181" s="8" t="s">
        <v>629</v>
      </c>
      <c r="I1181" s="5"/>
      <c r="J1181" s="2">
        <v>755</v>
      </c>
      <c r="K1181" s="62"/>
      <c r="L1181" s="62"/>
      <c r="M1181" s="2">
        <v>300</v>
      </c>
      <c r="N1181" s="62"/>
      <c r="O1181" s="62"/>
      <c r="P1181" s="2">
        <v>250</v>
      </c>
    </row>
    <row r="1182" spans="1:16" ht="24.75" customHeight="1" x14ac:dyDescent="0.25">
      <c r="A1182" s="5" t="s">
        <v>44</v>
      </c>
      <c r="C1182" s="5"/>
      <c r="D1182" s="5"/>
      <c r="E1182" s="12" t="s">
        <v>1985</v>
      </c>
      <c r="F1182" s="12" t="s">
        <v>173</v>
      </c>
      <c r="G1182" s="12" t="s">
        <v>2024</v>
      </c>
      <c r="H1182" s="8" t="s">
        <v>629</v>
      </c>
      <c r="I1182" s="5"/>
      <c r="J1182" s="2">
        <v>2500</v>
      </c>
      <c r="K1182" s="62"/>
      <c r="L1182" s="62"/>
      <c r="M1182" s="2">
        <v>300</v>
      </c>
      <c r="N1182" s="62"/>
      <c r="O1182" s="62"/>
      <c r="P1182" s="2">
        <v>750</v>
      </c>
    </row>
    <row r="1183" spans="1:16" ht="24.75" customHeight="1" x14ac:dyDescent="0.25">
      <c r="A1183" s="5" t="s">
        <v>44</v>
      </c>
      <c r="C1183" s="5"/>
      <c r="D1183" s="5"/>
      <c r="E1183" s="12" t="s">
        <v>1572</v>
      </c>
      <c r="F1183" s="12" t="s">
        <v>511</v>
      </c>
      <c r="G1183" s="12" t="s">
        <v>1464</v>
      </c>
      <c r="H1183" s="8" t="s">
        <v>629</v>
      </c>
      <c r="I1183" s="5"/>
      <c r="J1183" s="2">
        <v>2500</v>
      </c>
      <c r="K1183" s="62"/>
      <c r="L1183" s="62"/>
      <c r="M1183" s="2">
        <v>300</v>
      </c>
      <c r="N1183" s="62"/>
      <c r="O1183" s="62"/>
      <c r="P1183" s="2">
        <v>350</v>
      </c>
    </row>
    <row r="1184" spans="1:16" s="5" customFormat="1" ht="19.5" customHeight="1" x14ac:dyDescent="0.25">
      <c r="B1184" s="38"/>
      <c r="E1184" s="8" t="s">
        <v>512</v>
      </c>
      <c r="F1184" s="4" t="s">
        <v>513</v>
      </c>
      <c r="G1184" s="6" t="s">
        <v>624</v>
      </c>
      <c r="H1184" s="8" t="s">
        <v>629</v>
      </c>
      <c r="J1184" s="2">
        <v>12665</v>
      </c>
      <c r="K1184" s="62"/>
      <c r="L1184" s="62"/>
      <c r="M1184" s="2">
        <v>1000</v>
      </c>
      <c r="N1184" s="62"/>
      <c r="O1184" s="62"/>
      <c r="P1184" s="2">
        <v>2500</v>
      </c>
    </row>
    <row r="1185" spans="1:16" ht="24" customHeight="1" x14ac:dyDescent="0.25">
      <c r="A1185" s="38"/>
      <c r="C1185" s="38"/>
      <c r="D1185" s="38"/>
      <c r="E1185" s="4" t="s">
        <v>926</v>
      </c>
      <c r="F1185" s="4" t="s">
        <v>925</v>
      </c>
      <c r="G1185" s="6" t="s">
        <v>1085</v>
      </c>
      <c r="H1185" s="8" t="s">
        <v>132</v>
      </c>
      <c r="I1185" s="5"/>
      <c r="J1185" s="2">
        <v>225</v>
      </c>
      <c r="K1185" s="62"/>
      <c r="L1185" s="62"/>
      <c r="M1185" s="2"/>
      <c r="N1185" s="62"/>
      <c r="O1185" s="62"/>
      <c r="P1185" s="2">
        <f t="shared" ref="P1185:P1193" si="4">+J1185</f>
        <v>225</v>
      </c>
    </row>
    <row r="1186" spans="1:16" ht="24.75" customHeight="1" x14ac:dyDescent="0.25">
      <c r="A1186" s="5"/>
      <c r="C1186" s="5"/>
      <c r="D1186" s="5"/>
      <c r="E1186" s="12" t="s">
        <v>1576</v>
      </c>
      <c r="F1186" s="12" t="s">
        <v>1575</v>
      </c>
      <c r="G1186" s="12" t="s">
        <v>316</v>
      </c>
      <c r="H1186" s="8" t="s">
        <v>132</v>
      </c>
      <c r="I1186" s="5"/>
      <c r="J1186" s="2">
        <v>250</v>
      </c>
      <c r="K1186" s="62"/>
      <c r="L1186" s="62"/>
      <c r="M1186" s="2"/>
      <c r="N1186" s="62"/>
      <c r="O1186" s="62"/>
      <c r="P1186" s="2">
        <v>250</v>
      </c>
    </row>
    <row r="1187" spans="1:16" s="5" customFormat="1" ht="19.5" customHeight="1" x14ac:dyDescent="0.25">
      <c r="A1187" s="8" t="s">
        <v>48</v>
      </c>
      <c r="B1187" s="38"/>
      <c r="E1187" s="8" t="s">
        <v>514</v>
      </c>
      <c r="F1187" s="4" t="s">
        <v>515</v>
      </c>
      <c r="G1187" s="6" t="s">
        <v>316</v>
      </c>
      <c r="H1187" s="8" t="s">
        <v>132</v>
      </c>
      <c r="J1187" s="2">
        <v>225</v>
      </c>
      <c r="K1187" s="62"/>
      <c r="L1187" s="62"/>
      <c r="M1187" s="2"/>
      <c r="N1187" s="62"/>
      <c r="O1187" s="62"/>
      <c r="P1187" s="2">
        <f t="shared" si="4"/>
        <v>225</v>
      </c>
    </row>
    <row r="1188" spans="1:16" s="5" customFormat="1" ht="19.5" customHeight="1" x14ac:dyDescent="0.25">
      <c r="A1188" s="8" t="s">
        <v>48</v>
      </c>
      <c r="B1188" s="38"/>
      <c r="E1188" s="8" t="s">
        <v>516</v>
      </c>
      <c r="F1188" s="4" t="s">
        <v>517</v>
      </c>
      <c r="G1188" s="6" t="s">
        <v>316</v>
      </c>
      <c r="H1188" s="8" t="s">
        <v>132</v>
      </c>
      <c r="J1188" s="2">
        <v>225</v>
      </c>
      <c r="K1188" s="62"/>
      <c r="L1188" s="62"/>
      <c r="M1188" s="2"/>
      <c r="N1188" s="62"/>
      <c r="O1188" s="62"/>
      <c r="P1188" s="2">
        <f t="shared" si="4"/>
        <v>225</v>
      </c>
    </row>
    <row r="1189" spans="1:16" s="5" customFormat="1" ht="19.5" customHeight="1" x14ac:dyDescent="0.25">
      <c r="A1189" s="8" t="s">
        <v>48</v>
      </c>
      <c r="B1189" s="38"/>
      <c r="E1189" s="8" t="s">
        <v>518</v>
      </c>
      <c r="F1189" s="4" t="s">
        <v>519</v>
      </c>
      <c r="G1189" s="6" t="s">
        <v>316</v>
      </c>
      <c r="H1189" s="8" t="s">
        <v>132</v>
      </c>
      <c r="J1189" s="2">
        <v>225</v>
      </c>
      <c r="K1189" s="62"/>
      <c r="L1189" s="62"/>
      <c r="M1189" s="2"/>
      <c r="N1189" s="62"/>
      <c r="O1189" s="62"/>
      <c r="P1189" s="2">
        <f t="shared" si="4"/>
        <v>225</v>
      </c>
    </row>
    <row r="1190" spans="1:16" s="5" customFormat="1" ht="19.5" customHeight="1" x14ac:dyDescent="0.25">
      <c r="A1190" s="8" t="s">
        <v>48</v>
      </c>
      <c r="B1190" s="38"/>
      <c r="E1190" s="8" t="s">
        <v>520</v>
      </c>
      <c r="F1190" s="4" t="s">
        <v>519</v>
      </c>
      <c r="G1190" s="6" t="s">
        <v>316</v>
      </c>
      <c r="H1190" s="8" t="s">
        <v>132</v>
      </c>
      <c r="J1190" s="2">
        <v>225</v>
      </c>
      <c r="K1190" s="62"/>
      <c r="L1190" s="62"/>
      <c r="M1190" s="2"/>
      <c r="N1190" s="62"/>
      <c r="O1190" s="62"/>
      <c r="P1190" s="2">
        <f t="shared" si="4"/>
        <v>225</v>
      </c>
    </row>
    <row r="1191" spans="1:16" s="5" customFormat="1" ht="19.5" customHeight="1" x14ac:dyDescent="0.25">
      <c r="A1191" s="8" t="s">
        <v>48</v>
      </c>
      <c r="B1191" s="38"/>
      <c r="E1191" s="8" t="s">
        <v>521</v>
      </c>
      <c r="F1191" s="4" t="s">
        <v>522</v>
      </c>
      <c r="G1191" s="6" t="s">
        <v>316</v>
      </c>
      <c r="H1191" s="8" t="s">
        <v>132</v>
      </c>
      <c r="J1191" s="2">
        <v>225</v>
      </c>
      <c r="K1191" s="62"/>
      <c r="L1191" s="62"/>
      <c r="M1191" s="2"/>
      <c r="N1191" s="62"/>
      <c r="O1191" s="62"/>
      <c r="P1191" s="2">
        <f t="shared" si="4"/>
        <v>225</v>
      </c>
    </row>
    <row r="1192" spans="1:16" s="5" customFormat="1" ht="19.5" customHeight="1" x14ac:dyDescent="0.25">
      <c r="A1192" s="8" t="s">
        <v>48</v>
      </c>
      <c r="B1192" s="38"/>
      <c r="E1192" s="8" t="s">
        <v>523</v>
      </c>
      <c r="F1192" s="4" t="s">
        <v>524</v>
      </c>
      <c r="G1192" s="6" t="s">
        <v>316</v>
      </c>
      <c r="H1192" s="8" t="s">
        <v>132</v>
      </c>
      <c r="J1192" s="2">
        <v>225</v>
      </c>
      <c r="K1192" s="62"/>
      <c r="L1192" s="62"/>
      <c r="M1192" s="2"/>
      <c r="N1192" s="62"/>
      <c r="O1192" s="62"/>
      <c r="P1192" s="2">
        <f t="shared" si="4"/>
        <v>225</v>
      </c>
    </row>
    <row r="1193" spans="1:16" ht="24" customHeight="1" x14ac:dyDescent="0.25">
      <c r="A1193" s="38" t="s">
        <v>48</v>
      </c>
      <c r="C1193" s="38"/>
      <c r="D1193" s="38"/>
      <c r="E1193" s="4" t="s">
        <v>578</v>
      </c>
      <c r="F1193" s="4" t="s">
        <v>579</v>
      </c>
      <c r="G1193" s="6" t="s">
        <v>316</v>
      </c>
      <c r="H1193" s="8" t="s">
        <v>132</v>
      </c>
      <c r="I1193" s="5"/>
      <c r="J1193" s="2">
        <v>225</v>
      </c>
      <c r="K1193" s="62"/>
      <c r="L1193" s="62"/>
      <c r="M1193" s="2"/>
      <c r="N1193" s="62"/>
      <c r="O1193" s="62"/>
      <c r="P1193" s="2">
        <f t="shared" si="4"/>
        <v>225</v>
      </c>
    </row>
    <row r="1194" spans="1:16" ht="24.75" customHeight="1" x14ac:dyDescent="0.25">
      <c r="A1194" s="5" t="s">
        <v>48</v>
      </c>
      <c r="C1194" s="5"/>
      <c r="D1194" s="5"/>
      <c r="E1194" s="12" t="s">
        <v>1793</v>
      </c>
      <c r="F1194" s="12" t="s">
        <v>899</v>
      </c>
      <c r="G1194" s="12" t="s">
        <v>1462</v>
      </c>
      <c r="H1194" s="8" t="s">
        <v>629</v>
      </c>
      <c r="I1194" s="5"/>
      <c r="J1194" s="2">
        <v>1250</v>
      </c>
      <c r="K1194" s="62"/>
      <c r="L1194" s="62"/>
      <c r="M1194" s="2"/>
      <c r="N1194" s="62"/>
      <c r="O1194" s="62"/>
      <c r="P1194" s="2">
        <v>750</v>
      </c>
    </row>
    <row r="1195" spans="1:16" ht="25.5" customHeight="1" x14ac:dyDescent="0.25">
      <c r="A1195" s="5" t="s">
        <v>48</v>
      </c>
      <c r="C1195" s="5"/>
      <c r="D1195" s="5"/>
      <c r="E1195" s="17" t="s">
        <v>2025</v>
      </c>
      <c r="F1195" s="14" t="s">
        <v>900</v>
      </c>
      <c r="G1195" s="14" t="s">
        <v>1568</v>
      </c>
      <c r="H1195" s="8" t="s">
        <v>629</v>
      </c>
      <c r="I1195" s="5"/>
      <c r="J1195" s="2">
        <v>2500</v>
      </c>
      <c r="K1195" s="62"/>
      <c r="L1195" s="62"/>
      <c r="M1195" s="2"/>
      <c r="N1195" s="62"/>
      <c r="O1195" s="62"/>
      <c r="P1195" s="2">
        <v>750</v>
      </c>
    </row>
    <row r="1196" spans="1:16" ht="24.75" customHeight="1" x14ac:dyDescent="0.25">
      <c r="A1196" s="5" t="s">
        <v>48</v>
      </c>
      <c r="C1196" s="5"/>
      <c r="D1196" s="5"/>
      <c r="E1196" s="12" t="s">
        <v>901</v>
      </c>
      <c r="F1196" s="12" t="s">
        <v>900</v>
      </c>
      <c r="G1196" s="12" t="s">
        <v>646</v>
      </c>
      <c r="H1196" s="8" t="s">
        <v>132</v>
      </c>
      <c r="I1196" s="5"/>
      <c r="J1196" s="2">
        <v>250</v>
      </c>
      <c r="K1196" s="62"/>
      <c r="L1196" s="62"/>
      <c r="M1196" s="2"/>
      <c r="N1196" s="62"/>
      <c r="O1196" s="62"/>
      <c r="P1196" s="2">
        <f>+J1196</f>
        <v>250</v>
      </c>
    </row>
    <row r="1197" spans="1:16" ht="24.75" customHeight="1" x14ac:dyDescent="0.25">
      <c r="A1197" s="5" t="s">
        <v>48</v>
      </c>
      <c r="C1197" s="5"/>
      <c r="D1197" s="5"/>
      <c r="E1197" s="12" t="s">
        <v>659</v>
      </c>
      <c r="F1197" s="12" t="s">
        <v>900</v>
      </c>
      <c r="G1197" s="12" t="s">
        <v>646</v>
      </c>
      <c r="H1197" s="8" t="s">
        <v>132</v>
      </c>
      <c r="I1197" s="5"/>
      <c r="J1197" s="2">
        <v>250</v>
      </c>
      <c r="K1197" s="62"/>
      <c r="L1197" s="62"/>
      <c r="M1197" s="2"/>
      <c r="N1197" s="62"/>
      <c r="O1197" s="62"/>
      <c r="P1197" s="2">
        <f>+J1197</f>
        <v>250</v>
      </c>
    </row>
    <row r="1198" spans="1:16" s="5" customFormat="1" ht="19.5" customHeight="1" x14ac:dyDescent="0.25">
      <c r="B1198" s="38"/>
      <c r="E1198" s="4" t="s">
        <v>2026</v>
      </c>
      <c r="F1198" s="5" t="s">
        <v>182</v>
      </c>
      <c r="G1198" s="5" t="s">
        <v>2027</v>
      </c>
      <c r="H1198" s="8" t="s">
        <v>629</v>
      </c>
      <c r="J1198" s="2">
        <v>1500</v>
      </c>
      <c r="K1198" s="62"/>
      <c r="L1198" s="62"/>
      <c r="M1198" s="2"/>
      <c r="N1198" s="62"/>
      <c r="O1198" s="62"/>
      <c r="P1198" s="2">
        <v>750</v>
      </c>
    </row>
    <row r="1199" spans="1:16" s="5" customFormat="1" ht="19.5" customHeight="1" x14ac:dyDescent="0.25">
      <c r="B1199" s="38"/>
      <c r="E1199" s="8" t="s">
        <v>2028</v>
      </c>
      <c r="F1199" s="4" t="s">
        <v>281</v>
      </c>
      <c r="G1199" s="8" t="s">
        <v>1079</v>
      </c>
      <c r="H1199" s="8" t="s">
        <v>629</v>
      </c>
      <c r="J1199" s="2">
        <v>3500</v>
      </c>
      <c r="K1199" s="62"/>
      <c r="L1199" s="62"/>
      <c r="M1199" s="2"/>
      <c r="N1199" s="62"/>
      <c r="O1199" s="62"/>
      <c r="P1199" s="2">
        <v>750</v>
      </c>
    </row>
    <row r="1200" spans="1:16" ht="24.75" customHeight="1" x14ac:dyDescent="0.25">
      <c r="A1200" s="5"/>
      <c r="C1200" s="5"/>
      <c r="D1200" s="5"/>
      <c r="E1200" s="12" t="s">
        <v>1468</v>
      </c>
      <c r="F1200" s="12" t="s">
        <v>895</v>
      </c>
      <c r="G1200" s="12" t="s">
        <v>1466</v>
      </c>
      <c r="H1200" s="8" t="s">
        <v>629</v>
      </c>
      <c r="I1200" s="5"/>
      <c r="J1200" s="2">
        <v>800</v>
      </c>
      <c r="K1200" s="62"/>
      <c r="L1200" s="62"/>
      <c r="M1200" s="2"/>
      <c r="N1200" s="62"/>
      <c r="O1200" s="62"/>
      <c r="P1200" s="2">
        <v>200</v>
      </c>
    </row>
    <row r="1201" spans="1:16" ht="24.75" customHeight="1" x14ac:dyDescent="0.25">
      <c r="A1201" s="5"/>
      <c r="C1201" s="5"/>
      <c r="D1201" s="5"/>
      <c r="E1201" s="12" t="s">
        <v>1078</v>
      </c>
      <c r="F1201" s="12" t="s">
        <v>896</v>
      </c>
      <c r="G1201" s="12" t="s">
        <v>1973</v>
      </c>
      <c r="H1201" s="8" t="s">
        <v>629</v>
      </c>
      <c r="I1201" s="5"/>
      <c r="J1201" s="2">
        <v>500</v>
      </c>
      <c r="K1201" s="62"/>
      <c r="L1201" s="62"/>
      <c r="M1201" s="2"/>
      <c r="N1201" s="62"/>
      <c r="O1201" s="62"/>
      <c r="P1201" s="2">
        <v>200</v>
      </c>
    </row>
    <row r="1202" spans="1:16" ht="24.75" customHeight="1" x14ac:dyDescent="0.25">
      <c r="A1202" s="5"/>
      <c r="C1202" s="5"/>
      <c r="D1202" s="5"/>
      <c r="E1202" s="12" t="s">
        <v>898</v>
      </c>
      <c r="F1202" s="12" t="s">
        <v>897</v>
      </c>
      <c r="G1202" s="12" t="s">
        <v>1452</v>
      </c>
      <c r="H1202" s="8" t="s">
        <v>629</v>
      </c>
      <c r="I1202" s="5"/>
      <c r="J1202" s="2">
        <v>2500</v>
      </c>
      <c r="K1202" s="62"/>
      <c r="L1202" s="62"/>
      <c r="M1202" s="2"/>
      <c r="N1202" s="62"/>
      <c r="O1202" s="62"/>
      <c r="P1202" s="2">
        <v>350</v>
      </c>
    </row>
    <row r="1203" spans="1:16" ht="24.75" customHeight="1" x14ac:dyDescent="0.25">
      <c r="A1203" s="5"/>
      <c r="C1203" s="5"/>
      <c r="D1203" s="5"/>
      <c r="E1203" s="12" t="s">
        <v>913</v>
      </c>
      <c r="F1203" s="12" t="s">
        <v>525</v>
      </c>
      <c r="G1203" s="12" t="s">
        <v>647</v>
      </c>
      <c r="H1203" s="8" t="s">
        <v>629</v>
      </c>
      <c r="I1203" s="5"/>
      <c r="J1203" s="2">
        <v>1500</v>
      </c>
      <c r="K1203" s="62"/>
      <c r="L1203" s="62"/>
      <c r="M1203" s="2"/>
      <c r="N1203" s="62"/>
      <c r="O1203" s="62"/>
      <c r="P1203" s="2">
        <v>750</v>
      </c>
    </row>
    <row r="1204" spans="1:16" ht="24.75" customHeight="1" x14ac:dyDescent="0.25">
      <c r="A1204" s="5" t="s">
        <v>39</v>
      </c>
      <c r="C1204" s="5"/>
      <c r="D1204" s="5"/>
      <c r="E1204" s="12" t="s">
        <v>1805</v>
      </c>
      <c r="F1204" s="12" t="s">
        <v>244</v>
      </c>
      <c r="G1204" s="12" t="s">
        <v>1806</v>
      </c>
      <c r="H1204" s="8" t="s">
        <v>629</v>
      </c>
      <c r="I1204" s="5"/>
      <c r="J1204" s="2">
        <v>2500</v>
      </c>
      <c r="K1204" s="62"/>
      <c r="L1204" s="62"/>
      <c r="M1204" s="2"/>
      <c r="N1204" s="62"/>
      <c r="O1204" s="62"/>
      <c r="P1204" s="2">
        <v>850</v>
      </c>
    </row>
    <row r="1205" spans="1:16" s="5" customFormat="1" ht="17.25" customHeight="1" x14ac:dyDescent="0.25">
      <c r="A1205" s="5" t="s">
        <v>39</v>
      </c>
      <c r="B1205" s="38"/>
      <c r="E1205" s="8" t="s">
        <v>505</v>
      </c>
      <c r="F1205" s="5" t="s">
        <v>526</v>
      </c>
      <c r="G1205" s="5" t="s">
        <v>1405</v>
      </c>
      <c r="H1205" s="8" t="s">
        <v>629</v>
      </c>
      <c r="J1205" s="2">
        <v>1500</v>
      </c>
      <c r="K1205" s="62"/>
      <c r="L1205" s="62"/>
      <c r="M1205" s="2">
        <v>200</v>
      </c>
      <c r="N1205" s="62"/>
      <c r="O1205" s="62"/>
      <c r="P1205" s="2">
        <v>350</v>
      </c>
    </row>
    <row r="1206" spans="1:16" s="5" customFormat="1" ht="22.5" customHeight="1" x14ac:dyDescent="0.25">
      <c r="A1206" s="5" t="s">
        <v>39</v>
      </c>
      <c r="B1206" s="38"/>
      <c r="E1206" s="8" t="s">
        <v>505</v>
      </c>
      <c r="F1206" s="5" t="s">
        <v>527</v>
      </c>
      <c r="G1206" s="5" t="s">
        <v>592</v>
      </c>
      <c r="H1206" s="8" t="s">
        <v>629</v>
      </c>
      <c r="J1206" s="2">
        <v>1800</v>
      </c>
      <c r="K1206" s="62"/>
      <c r="L1206" s="62"/>
      <c r="M1206" s="2">
        <v>200</v>
      </c>
      <c r="N1206" s="62"/>
      <c r="O1206" s="62"/>
      <c r="P1206" s="2">
        <v>700</v>
      </c>
    </row>
    <row r="1207" spans="1:16" s="5" customFormat="1" ht="24" customHeight="1" x14ac:dyDescent="0.25">
      <c r="A1207" s="5" t="s">
        <v>39</v>
      </c>
      <c r="B1207" s="38"/>
      <c r="E1207" s="4" t="s">
        <v>2029</v>
      </c>
      <c r="F1207" s="4" t="s">
        <v>244</v>
      </c>
      <c r="G1207" s="6" t="s">
        <v>951</v>
      </c>
      <c r="H1207" s="8" t="s">
        <v>132</v>
      </c>
      <c r="J1207" s="2">
        <v>750</v>
      </c>
      <c r="K1207" s="62"/>
      <c r="L1207" s="62"/>
      <c r="M1207" s="2">
        <v>350</v>
      </c>
      <c r="N1207" s="62"/>
      <c r="O1207" s="62"/>
      <c r="P1207" s="2">
        <f>+J1207-M1207</f>
        <v>400</v>
      </c>
    </row>
    <row r="1208" spans="1:16" s="5" customFormat="1" ht="18.75" customHeight="1" x14ac:dyDescent="0.25">
      <c r="A1208" s="5" t="s">
        <v>39</v>
      </c>
      <c r="B1208" s="38"/>
      <c r="E1208" s="4" t="s">
        <v>965</v>
      </c>
      <c r="F1208" s="4" t="s">
        <v>244</v>
      </c>
      <c r="G1208" s="6" t="s">
        <v>2030</v>
      </c>
      <c r="H1208" s="8" t="s">
        <v>132</v>
      </c>
      <c r="J1208" s="2">
        <v>2500</v>
      </c>
      <c r="K1208" s="62"/>
      <c r="L1208" s="62"/>
      <c r="M1208" s="2">
        <v>1910</v>
      </c>
      <c r="N1208" s="62"/>
      <c r="O1208" s="62"/>
      <c r="P1208" s="2">
        <f>+J1208-M1208</f>
        <v>590</v>
      </c>
    </row>
    <row r="1209" spans="1:16" s="5" customFormat="1" ht="24" customHeight="1" x14ac:dyDescent="0.25">
      <c r="A1209" s="5" t="s">
        <v>39</v>
      </c>
      <c r="B1209" s="38"/>
      <c r="E1209" s="8" t="s">
        <v>317</v>
      </c>
      <c r="F1209" s="4" t="s">
        <v>244</v>
      </c>
      <c r="G1209" s="6" t="s">
        <v>2031</v>
      </c>
      <c r="H1209" s="8" t="s">
        <v>629</v>
      </c>
      <c r="J1209" s="2">
        <v>3500</v>
      </c>
      <c r="K1209" s="62"/>
      <c r="L1209" s="62"/>
      <c r="M1209" s="2"/>
      <c r="N1209" s="62"/>
      <c r="O1209" s="62"/>
      <c r="P1209" s="2">
        <v>750</v>
      </c>
    </row>
    <row r="1210" spans="1:16" s="5" customFormat="1" ht="21.75" customHeight="1" x14ac:dyDescent="0.25">
      <c r="A1210" s="5" t="s">
        <v>39</v>
      </c>
      <c r="B1210" s="38"/>
      <c r="E1210" s="8" t="s">
        <v>966</v>
      </c>
      <c r="F1210" s="4" t="s">
        <v>528</v>
      </c>
      <c r="G1210" s="6" t="s">
        <v>2032</v>
      </c>
      <c r="H1210" s="8" t="s">
        <v>629</v>
      </c>
      <c r="J1210" s="2">
        <v>3500</v>
      </c>
      <c r="K1210" s="62"/>
      <c r="L1210" s="62"/>
      <c r="M1210" s="2">
        <v>200</v>
      </c>
      <c r="N1210" s="62"/>
      <c r="O1210" s="62"/>
      <c r="P1210" s="2">
        <v>750</v>
      </c>
    </row>
    <row r="1211" spans="1:16" s="5" customFormat="1" ht="22.5" customHeight="1" x14ac:dyDescent="0.25">
      <c r="A1211" s="5" t="s">
        <v>39</v>
      </c>
      <c r="B1211" s="38"/>
      <c r="E1211" s="8" t="s">
        <v>1406</v>
      </c>
      <c r="F1211" s="4" t="s">
        <v>244</v>
      </c>
      <c r="G1211" s="6" t="s">
        <v>2033</v>
      </c>
      <c r="H1211" s="8" t="s">
        <v>629</v>
      </c>
      <c r="J1211" s="2">
        <v>750</v>
      </c>
      <c r="K1211" s="62"/>
      <c r="L1211" s="62"/>
      <c r="M1211" s="2"/>
      <c r="N1211" s="62"/>
      <c r="O1211" s="62"/>
      <c r="P1211" s="2">
        <v>350</v>
      </c>
    </row>
    <row r="1212" spans="1:16" s="5" customFormat="1" ht="16.5" customHeight="1" x14ac:dyDescent="0.25">
      <c r="A1212" s="5" t="s">
        <v>39</v>
      </c>
      <c r="B1212" s="38"/>
      <c r="E1212" s="8" t="s">
        <v>529</v>
      </c>
      <c r="F1212" s="4" t="s">
        <v>244</v>
      </c>
      <c r="G1212" s="6" t="s">
        <v>1933</v>
      </c>
      <c r="H1212" s="8" t="s">
        <v>629</v>
      </c>
      <c r="J1212" s="2">
        <v>1500</v>
      </c>
      <c r="K1212" s="62"/>
      <c r="L1212" s="62"/>
      <c r="M1212" s="2"/>
      <c r="N1212" s="62"/>
      <c r="O1212" s="62"/>
      <c r="P1212" s="2">
        <v>750</v>
      </c>
    </row>
    <row r="1213" spans="1:16" s="5" customFormat="1" ht="18.75" customHeight="1" x14ac:dyDescent="0.25">
      <c r="A1213" s="5" t="s">
        <v>39</v>
      </c>
      <c r="B1213" s="38"/>
      <c r="E1213" s="8" t="s">
        <v>530</v>
      </c>
      <c r="F1213" s="4" t="s">
        <v>176</v>
      </c>
      <c r="G1213" s="6" t="s">
        <v>1407</v>
      </c>
      <c r="H1213" s="8" t="s">
        <v>629</v>
      </c>
      <c r="J1213" s="2">
        <v>750</v>
      </c>
      <c r="K1213" s="62"/>
      <c r="L1213" s="62"/>
      <c r="M1213" s="2"/>
      <c r="N1213" s="62"/>
      <c r="O1213" s="62"/>
      <c r="P1213" s="2">
        <v>350</v>
      </c>
    </row>
    <row r="1214" spans="1:16" s="5" customFormat="1" ht="22.5" customHeight="1" x14ac:dyDescent="0.25">
      <c r="A1214" s="5" t="s">
        <v>39</v>
      </c>
      <c r="B1214" s="38"/>
      <c r="E1214" s="8" t="s">
        <v>2035</v>
      </c>
      <c r="F1214" s="4" t="s">
        <v>528</v>
      </c>
      <c r="G1214" s="6" t="s">
        <v>2034</v>
      </c>
      <c r="H1214" s="8" t="s">
        <v>629</v>
      </c>
      <c r="J1214" s="2">
        <v>1250</v>
      </c>
      <c r="K1214" s="62"/>
      <c r="L1214" s="62"/>
      <c r="M1214" s="2"/>
      <c r="N1214" s="62"/>
      <c r="O1214" s="62"/>
      <c r="P1214" s="2">
        <v>350</v>
      </c>
    </row>
    <row r="1215" spans="1:16" s="5" customFormat="1" ht="22.5" customHeight="1" x14ac:dyDescent="0.25">
      <c r="A1215" s="5" t="s">
        <v>39</v>
      </c>
      <c r="B1215" s="38"/>
      <c r="E1215" s="8" t="s">
        <v>531</v>
      </c>
      <c r="F1215" s="4" t="s">
        <v>209</v>
      </c>
      <c r="G1215" s="6" t="s">
        <v>319</v>
      </c>
      <c r="H1215" s="8" t="s">
        <v>629</v>
      </c>
      <c r="J1215" s="2">
        <v>750</v>
      </c>
      <c r="K1215" s="62"/>
      <c r="L1215" s="62"/>
      <c r="M1215" s="2">
        <v>150</v>
      </c>
      <c r="N1215" s="62"/>
      <c r="O1215" s="62"/>
      <c r="P1215" s="2">
        <v>250</v>
      </c>
    </row>
    <row r="1216" spans="1:16" s="5" customFormat="1" ht="27" customHeight="1" x14ac:dyDescent="0.25">
      <c r="A1216" s="5" t="s">
        <v>39</v>
      </c>
      <c r="B1216" s="38"/>
      <c r="E1216" s="8" t="s">
        <v>532</v>
      </c>
      <c r="F1216" s="4" t="s">
        <v>209</v>
      </c>
      <c r="G1216" s="6" t="s">
        <v>425</v>
      </c>
      <c r="H1216" s="8" t="s">
        <v>629</v>
      </c>
      <c r="J1216" s="2">
        <v>450</v>
      </c>
      <c r="K1216" s="62"/>
      <c r="L1216" s="62"/>
      <c r="M1216" s="2"/>
      <c r="N1216" s="62"/>
      <c r="O1216" s="62"/>
      <c r="P1216" s="2">
        <v>150</v>
      </c>
    </row>
    <row r="1217" spans="1:16" s="5" customFormat="1" ht="24" customHeight="1" x14ac:dyDescent="0.25">
      <c r="A1217" s="5" t="s">
        <v>39</v>
      </c>
      <c r="B1217" s="38"/>
      <c r="E1217" s="8" t="s">
        <v>1408</v>
      </c>
      <c r="F1217" s="4" t="s">
        <v>526</v>
      </c>
      <c r="G1217" s="6" t="s">
        <v>2036</v>
      </c>
      <c r="H1217" s="8" t="s">
        <v>629</v>
      </c>
      <c r="J1217" s="2">
        <v>1500</v>
      </c>
      <c r="K1217" s="62"/>
      <c r="L1217" s="62"/>
      <c r="M1217" s="2"/>
      <c r="N1217" s="62"/>
      <c r="O1217" s="62"/>
      <c r="P1217" s="2">
        <v>750</v>
      </c>
    </row>
    <row r="1218" spans="1:16" s="5" customFormat="1" ht="30" customHeight="1" x14ac:dyDescent="0.25">
      <c r="A1218" s="5" t="s">
        <v>39</v>
      </c>
      <c r="B1218" s="38"/>
      <c r="E1218" s="8" t="s">
        <v>533</v>
      </c>
      <c r="F1218" s="4" t="s">
        <v>534</v>
      </c>
      <c r="G1218" s="6" t="s">
        <v>2037</v>
      </c>
      <c r="H1218" s="8" t="s">
        <v>629</v>
      </c>
      <c r="J1218" s="2">
        <v>750</v>
      </c>
      <c r="K1218" s="62"/>
      <c r="L1218" s="62"/>
      <c r="M1218" s="2"/>
      <c r="N1218" s="62"/>
      <c r="O1218" s="62"/>
      <c r="P1218" s="2">
        <v>350</v>
      </c>
    </row>
    <row r="1219" spans="1:16" s="5" customFormat="1" ht="21.75" customHeight="1" x14ac:dyDescent="0.25">
      <c r="A1219" s="5" t="s">
        <v>39</v>
      </c>
      <c r="B1219" s="38"/>
      <c r="E1219" s="8" t="s">
        <v>535</v>
      </c>
      <c r="F1219" s="4" t="s">
        <v>534</v>
      </c>
      <c r="G1219" s="6" t="s">
        <v>1410</v>
      </c>
      <c r="H1219" s="8" t="s">
        <v>629</v>
      </c>
      <c r="J1219" s="2">
        <v>850</v>
      </c>
      <c r="K1219" s="62"/>
      <c r="L1219" s="62"/>
      <c r="M1219" s="2"/>
      <c r="N1219" s="62"/>
      <c r="O1219" s="62"/>
      <c r="P1219" s="2">
        <v>350</v>
      </c>
    </row>
    <row r="1220" spans="1:16" ht="24" customHeight="1" x14ac:dyDescent="0.25">
      <c r="A1220" s="5" t="s">
        <v>39</v>
      </c>
      <c r="C1220" s="38"/>
      <c r="D1220" s="38"/>
      <c r="E1220" s="4" t="s">
        <v>580</v>
      </c>
      <c r="F1220" s="4" t="s">
        <v>581</v>
      </c>
      <c r="G1220" s="6" t="s">
        <v>1409</v>
      </c>
      <c r="H1220" s="8" t="s">
        <v>629</v>
      </c>
      <c r="I1220" s="5"/>
      <c r="J1220" s="2">
        <v>850</v>
      </c>
      <c r="K1220" s="62"/>
      <c r="L1220" s="62"/>
      <c r="M1220" s="2"/>
      <c r="N1220" s="62"/>
      <c r="O1220" s="62"/>
      <c r="P1220" s="2">
        <v>350</v>
      </c>
    </row>
    <row r="1221" spans="1:16" ht="24" customHeight="1" x14ac:dyDescent="0.25">
      <c r="A1221" s="5" t="s">
        <v>39</v>
      </c>
      <c r="C1221" s="38"/>
      <c r="D1221" s="38"/>
      <c r="E1221" s="4" t="s">
        <v>582</v>
      </c>
      <c r="F1221" s="4" t="s">
        <v>244</v>
      </c>
      <c r="G1221" s="6" t="s">
        <v>1933</v>
      </c>
      <c r="H1221" s="8" t="s">
        <v>629</v>
      </c>
      <c r="I1221" s="5"/>
      <c r="J1221" s="2">
        <v>1500</v>
      </c>
      <c r="K1221" s="62"/>
      <c r="L1221" s="62"/>
      <c r="M1221" s="2"/>
      <c r="N1221" s="62"/>
      <c r="O1221" s="62"/>
      <c r="P1221" s="2">
        <v>350</v>
      </c>
    </row>
    <row r="1222" spans="1:16" ht="24" customHeight="1" x14ac:dyDescent="0.25">
      <c r="A1222" s="5" t="s">
        <v>39</v>
      </c>
      <c r="C1222" s="38"/>
      <c r="D1222" s="38"/>
      <c r="E1222" s="4" t="s">
        <v>1508</v>
      </c>
      <c r="F1222" s="4" t="s">
        <v>209</v>
      </c>
      <c r="G1222" s="6" t="s">
        <v>1509</v>
      </c>
      <c r="H1222" s="8" t="s">
        <v>629</v>
      </c>
      <c r="I1222" s="5"/>
      <c r="J1222" s="2">
        <v>750</v>
      </c>
      <c r="K1222" s="62"/>
      <c r="L1222" s="62"/>
      <c r="M1222" s="2"/>
      <c r="N1222" s="62"/>
      <c r="O1222" s="62"/>
      <c r="P1222" s="2">
        <v>350</v>
      </c>
    </row>
    <row r="1223" spans="1:16" ht="32.25" customHeight="1" x14ac:dyDescent="0.25">
      <c r="A1223" s="5" t="s">
        <v>39</v>
      </c>
      <c r="C1223" s="38"/>
      <c r="D1223" s="38"/>
      <c r="E1223" s="4" t="s">
        <v>583</v>
      </c>
      <c r="F1223" s="4" t="s">
        <v>584</v>
      </c>
      <c r="G1223" s="6" t="s">
        <v>563</v>
      </c>
      <c r="H1223" s="8" t="s">
        <v>629</v>
      </c>
      <c r="I1223" s="5"/>
      <c r="J1223" s="2">
        <v>450</v>
      </c>
      <c r="K1223" s="62"/>
      <c r="L1223" s="62"/>
      <c r="M1223" s="2"/>
      <c r="N1223" s="62"/>
      <c r="O1223" s="62"/>
      <c r="P1223" s="2">
        <v>200</v>
      </c>
    </row>
    <row r="1224" spans="1:16" ht="27" customHeight="1" x14ac:dyDescent="0.25">
      <c r="A1224" s="5" t="s">
        <v>39</v>
      </c>
      <c r="C1224" s="5"/>
      <c r="D1224" s="38"/>
      <c r="E1224" s="4" t="s">
        <v>585</v>
      </c>
      <c r="F1224" s="4" t="s">
        <v>534</v>
      </c>
      <c r="G1224" s="6" t="s">
        <v>1411</v>
      </c>
      <c r="H1224" s="8" t="s">
        <v>629</v>
      </c>
      <c r="I1224" s="5"/>
      <c r="J1224" s="2">
        <v>2500</v>
      </c>
      <c r="K1224" s="62"/>
      <c r="L1224" s="62"/>
      <c r="M1224" s="2"/>
      <c r="N1224" s="62"/>
      <c r="O1224" s="62"/>
      <c r="P1224" s="2">
        <v>1000</v>
      </c>
    </row>
    <row r="1225" spans="1:16" ht="24.75" customHeight="1" x14ac:dyDescent="0.25">
      <c r="A1225" s="5" t="s">
        <v>39</v>
      </c>
      <c r="C1225" s="5"/>
      <c r="D1225" s="5"/>
      <c r="E1225" s="12" t="s">
        <v>1632</v>
      </c>
      <c r="F1225" s="12" t="s">
        <v>68</v>
      </c>
      <c r="G1225" s="12" t="s">
        <v>2038</v>
      </c>
      <c r="H1225" s="8" t="s">
        <v>629</v>
      </c>
      <c r="I1225" s="5"/>
      <c r="J1225" s="2">
        <v>2500</v>
      </c>
      <c r="K1225" s="62"/>
      <c r="L1225" s="62"/>
      <c r="M1225" s="2"/>
      <c r="N1225" s="62"/>
      <c r="O1225" s="62"/>
      <c r="P1225" s="2">
        <v>1000</v>
      </c>
    </row>
    <row r="1226" spans="1:16" ht="24.75" customHeight="1" x14ac:dyDescent="0.25">
      <c r="A1226" s="5" t="s">
        <v>39</v>
      </c>
      <c r="C1226" s="5"/>
      <c r="D1226" s="5"/>
      <c r="E1226" s="12" t="s">
        <v>908</v>
      </c>
      <c r="F1226" s="12" t="s">
        <v>528</v>
      </c>
      <c r="G1226" s="12" t="s">
        <v>2039</v>
      </c>
      <c r="H1226" s="8" t="s">
        <v>629</v>
      </c>
      <c r="I1226" s="5"/>
      <c r="J1226" s="2">
        <v>600</v>
      </c>
      <c r="K1226" s="62"/>
      <c r="L1226" s="62"/>
      <c r="M1226" s="2"/>
      <c r="N1226" s="62"/>
      <c r="O1226" s="62"/>
      <c r="P1226" s="2">
        <v>200</v>
      </c>
    </row>
    <row r="1227" spans="1:16" ht="24.75" customHeight="1" x14ac:dyDescent="0.25">
      <c r="A1227" s="5" t="s">
        <v>39</v>
      </c>
      <c r="C1227" s="5"/>
      <c r="D1227" s="5"/>
      <c r="E1227" s="12" t="s">
        <v>909</v>
      </c>
      <c r="F1227" s="12" t="s">
        <v>528</v>
      </c>
      <c r="G1227" s="12" t="s">
        <v>677</v>
      </c>
      <c r="H1227" s="8" t="s">
        <v>629</v>
      </c>
      <c r="I1227" s="5"/>
      <c r="J1227" s="2">
        <v>600</v>
      </c>
      <c r="K1227" s="62"/>
      <c r="L1227" s="62"/>
      <c r="M1227" s="2"/>
      <c r="N1227" s="62"/>
      <c r="O1227" s="62"/>
      <c r="P1227" s="2">
        <v>200</v>
      </c>
    </row>
    <row r="1228" spans="1:16" ht="24.75" customHeight="1" x14ac:dyDescent="0.25">
      <c r="A1228" s="5" t="s">
        <v>39</v>
      </c>
      <c r="C1228" s="5"/>
      <c r="D1228" s="5"/>
      <c r="E1228" s="12" t="s">
        <v>910</v>
      </c>
      <c r="F1228" s="12" t="s">
        <v>902</v>
      </c>
      <c r="G1228" s="12" t="s">
        <v>678</v>
      </c>
      <c r="H1228" s="8" t="s">
        <v>629</v>
      </c>
      <c r="I1228" s="5"/>
      <c r="J1228" s="2">
        <v>2500</v>
      </c>
      <c r="K1228" s="62"/>
      <c r="L1228" s="62"/>
      <c r="M1228" s="2"/>
      <c r="N1228" s="62"/>
      <c r="O1228" s="62"/>
      <c r="P1228" s="2">
        <v>1250</v>
      </c>
    </row>
    <row r="1229" spans="1:16" ht="24.75" customHeight="1" x14ac:dyDescent="0.25">
      <c r="A1229" s="5" t="s">
        <v>39</v>
      </c>
      <c r="C1229" s="5"/>
      <c r="D1229" s="5"/>
      <c r="E1229" s="12" t="s">
        <v>424</v>
      </c>
      <c r="F1229" s="12" t="s">
        <v>209</v>
      </c>
      <c r="G1229" s="12" t="s">
        <v>1130</v>
      </c>
      <c r="H1229" s="8" t="s">
        <v>629</v>
      </c>
      <c r="I1229" s="5"/>
      <c r="J1229" s="2">
        <v>800</v>
      </c>
      <c r="K1229" s="62"/>
      <c r="L1229" s="62"/>
      <c r="M1229" s="2"/>
      <c r="N1229" s="62"/>
      <c r="O1229" s="62"/>
      <c r="P1229" s="2">
        <v>350</v>
      </c>
    </row>
    <row r="1230" spans="1:16" ht="24.75" customHeight="1" x14ac:dyDescent="0.25">
      <c r="A1230" s="5" t="s">
        <v>39</v>
      </c>
      <c r="C1230" s="5"/>
      <c r="D1230" s="5"/>
      <c r="E1230" s="12" t="s">
        <v>911</v>
      </c>
      <c r="F1230" s="12" t="s">
        <v>903</v>
      </c>
      <c r="G1230" s="12" t="s">
        <v>663</v>
      </c>
      <c r="H1230" s="8" t="s">
        <v>629</v>
      </c>
      <c r="I1230" s="5"/>
      <c r="J1230" s="2">
        <v>500</v>
      </c>
      <c r="K1230" s="62"/>
      <c r="L1230" s="62"/>
      <c r="M1230" s="2"/>
      <c r="N1230" s="62"/>
      <c r="O1230" s="62"/>
      <c r="P1230" s="2">
        <v>250</v>
      </c>
    </row>
    <row r="1231" spans="1:16" s="5" customFormat="1" ht="22.5" customHeight="1" x14ac:dyDescent="0.25">
      <c r="B1231" s="38"/>
      <c r="E1231" s="4" t="s">
        <v>327</v>
      </c>
      <c r="F1231" s="5" t="s">
        <v>536</v>
      </c>
      <c r="G1231" s="5" t="s">
        <v>343</v>
      </c>
      <c r="H1231" s="8" t="s">
        <v>629</v>
      </c>
      <c r="J1231" s="2">
        <v>850</v>
      </c>
      <c r="K1231" s="62"/>
      <c r="L1231" s="62"/>
      <c r="M1231" s="2">
        <v>300</v>
      </c>
      <c r="N1231" s="62"/>
      <c r="O1231" s="62"/>
      <c r="P1231" s="2">
        <v>200</v>
      </c>
    </row>
    <row r="1232" spans="1:16" s="5" customFormat="1" ht="18" customHeight="1" x14ac:dyDescent="0.25">
      <c r="B1232" s="38"/>
      <c r="E1232" s="8" t="s">
        <v>317</v>
      </c>
      <c r="F1232" s="4" t="s">
        <v>72</v>
      </c>
      <c r="G1232" s="6" t="s">
        <v>1412</v>
      </c>
      <c r="H1232" s="8" t="s">
        <v>629</v>
      </c>
      <c r="J1232" s="2">
        <v>2500</v>
      </c>
      <c r="K1232" s="62"/>
      <c r="L1232" s="62"/>
      <c r="M1232" s="2">
        <v>250</v>
      </c>
      <c r="N1232" s="62"/>
      <c r="O1232" s="62"/>
      <c r="P1232" s="2">
        <v>1250</v>
      </c>
    </row>
    <row r="1233" spans="1:16" ht="18.75" customHeight="1" x14ac:dyDescent="0.25">
      <c r="A1233" s="5"/>
      <c r="C1233" s="5"/>
      <c r="D1233" s="5"/>
      <c r="E1233" s="8" t="s">
        <v>966</v>
      </c>
      <c r="F1233" s="4" t="s">
        <v>537</v>
      </c>
      <c r="G1233" s="6" t="s">
        <v>2040</v>
      </c>
      <c r="H1233" s="8" t="s">
        <v>629</v>
      </c>
      <c r="I1233" s="5"/>
      <c r="J1233" s="2">
        <v>2500</v>
      </c>
      <c r="K1233" s="62"/>
      <c r="L1233" s="62"/>
      <c r="M1233" s="2">
        <v>250</v>
      </c>
      <c r="N1233" s="62"/>
      <c r="O1233" s="62"/>
      <c r="P1233" s="2">
        <v>1250</v>
      </c>
    </row>
    <row r="1234" spans="1:16" ht="15.75" customHeight="1" x14ac:dyDescent="0.25">
      <c r="A1234" s="5"/>
      <c r="C1234" s="5"/>
      <c r="D1234" s="5"/>
      <c r="E1234" s="8" t="s">
        <v>966</v>
      </c>
      <c r="F1234" s="4" t="s">
        <v>245</v>
      </c>
      <c r="G1234" s="6" t="s">
        <v>994</v>
      </c>
      <c r="H1234" s="8" t="s">
        <v>629</v>
      </c>
      <c r="I1234" s="5"/>
      <c r="J1234" s="2">
        <v>2500</v>
      </c>
      <c r="K1234" s="62"/>
      <c r="L1234" s="62"/>
      <c r="M1234" s="2">
        <v>250</v>
      </c>
      <c r="N1234" s="62"/>
      <c r="O1234" s="62"/>
      <c r="P1234" s="2">
        <v>1250</v>
      </c>
    </row>
    <row r="1235" spans="1:16" ht="16.5" customHeight="1" x14ac:dyDescent="0.25">
      <c r="A1235" s="5"/>
      <c r="C1235" s="5"/>
      <c r="D1235" s="5"/>
      <c r="E1235" s="8" t="s">
        <v>317</v>
      </c>
      <c r="F1235" s="4" t="s">
        <v>538</v>
      </c>
      <c r="G1235" s="6" t="s">
        <v>2041</v>
      </c>
      <c r="H1235" s="8" t="s">
        <v>629</v>
      </c>
      <c r="I1235" s="5"/>
      <c r="J1235" s="2">
        <v>1500</v>
      </c>
      <c r="K1235" s="62"/>
      <c r="L1235" s="62"/>
      <c r="M1235" s="2"/>
      <c r="N1235" s="62"/>
      <c r="O1235" s="62"/>
      <c r="P1235" s="2">
        <v>1250</v>
      </c>
    </row>
    <row r="1236" spans="1:16" ht="36.75" customHeight="1" x14ac:dyDescent="0.25">
      <c r="A1236" s="5"/>
      <c r="C1236" s="5"/>
      <c r="D1236" s="38"/>
      <c r="E1236" s="4" t="s">
        <v>1615</v>
      </c>
      <c r="F1236" s="4" t="s">
        <v>282</v>
      </c>
      <c r="G1236" s="4" t="s">
        <v>1616</v>
      </c>
      <c r="H1236" s="8" t="s">
        <v>629</v>
      </c>
      <c r="I1236" s="5"/>
      <c r="J1236" s="2">
        <v>13000</v>
      </c>
      <c r="K1236" s="62"/>
      <c r="L1236" s="62"/>
      <c r="M1236" s="2">
        <v>750</v>
      </c>
      <c r="N1236" s="62"/>
      <c r="O1236" s="62"/>
      <c r="P1236" s="2">
        <v>4500</v>
      </c>
    </row>
    <row r="1237" spans="1:16" ht="24.75" customHeight="1" x14ac:dyDescent="0.25">
      <c r="A1237" s="5"/>
      <c r="C1237" s="5"/>
      <c r="D1237" s="5"/>
      <c r="E1237" s="12" t="s">
        <v>327</v>
      </c>
      <c r="F1237" s="12" t="s">
        <v>282</v>
      </c>
      <c r="G1237" s="12" t="s">
        <v>703</v>
      </c>
      <c r="H1237" s="8" t="s">
        <v>629</v>
      </c>
      <c r="I1237" s="5"/>
      <c r="J1237" s="2">
        <v>1850</v>
      </c>
      <c r="K1237" s="62"/>
      <c r="L1237" s="62"/>
      <c r="M1237" s="2"/>
      <c r="N1237" s="62"/>
      <c r="O1237" s="62"/>
      <c r="P1237" s="2">
        <v>1250</v>
      </c>
    </row>
    <row r="1238" spans="1:16" ht="24.75" customHeight="1" x14ac:dyDescent="0.25">
      <c r="A1238" s="5" t="s">
        <v>44</v>
      </c>
      <c r="C1238" s="5"/>
      <c r="D1238" s="5"/>
      <c r="E1238" s="12" t="s">
        <v>1115</v>
      </c>
      <c r="F1238" s="12" t="s">
        <v>1116</v>
      </c>
      <c r="G1238" s="12" t="s">
        <v>730</v>
      </c>
      <c r="H1238" s="8" t="s">
        <v>132</v>
      </c>
      <c r="I1238" s="5"/>
      <c r="J1238" s="2">
        <v>250</v>
      </c>
      <c r="K1238" s="62"/>
      <c r="L1238" s="62"/>
      <c r="M1238" s="2"/>
      <c r="N1238" s="62"/>
      <c r="O1238" s="62"/>
      <c r="P1238" s="2">
        <v>250</v>
      </c>
    </row>
    <row r="1239" spans="1:16" ht="26.25" customHeight="1" x14ac:dyDescent="0.25">
      <c r="A1239" s="5"/>
      <c r="C1239" s="5"/>
      <c r="D1239" s="5"/>
      <c r="E1239" s="18" t="s">
        <v>1005</v>
      </c>
      <c r="F1239" s="4" t="s">
        <v>539</v>
      </c>
      <c r="G1239" s="6" t="s">
        <v>1006</v>
      </c>
      <c r="H1239" s="8" t="s">
        <v>629</v>
      </c>
      <c r="I1239" s="5"/>
      <c r="J1239" s="2">
        <v>5000</v>
      </c>
      <c r="K1239" s="62"/>
      <c r="L1239" s="62"/>
      <c r="M1239" s="2">
        <v>250</v>
      </c>
      <c r="N1239" s="62"/>
      <c r="O1239" s="62"/>
      <c r="P1239" s="2">
        <v>2500</v>
      </c>
    </row>
    <row r="1240" spans="1:16" ht="24.75" customHeight="1" x14ac:dyDescent="0.25">
      <c r="A1240" s="5"/>
      <c r="C1240" s="5"/>
      <c r="D1240" s="5"/>
      <c r="E1240" s="4" t="s">
        <v>1093</v>
      </c>
      <c r="F1240" s="4" t="s">
        <v>246</v>
      </c>
      <c r="G1240" s="6" t="s">
        <v>637</v>
      </c>
      <c r="H1240" s="8" t="s">
        <v>629</v>
      </c>
      <c r="I1240" s="5"/>
      <c r="J1240" s="2">
        <v>5500</v>
      </c>
      <c r="K1240" s="62"/>
      <c r="L1240" s="62"/>
      <c r="M1240" s="2">
        <v>250</v>
      </c>
      <c r="N1240" s="62"/>
      <c r="O1240" s="62"/>
      <c r="P1240" s="2">
        <v>2500</v>
      </c>
    </row>
    <row r="1241" spans="1:16" ht="24.75" customHeight="1" x14ac:dyDescent="0.25">
      <c r="A1241" s="5"/>
      <c r="C1241" s="5"/>
      <c r="D1241" s="5"/>
      <c r="E1241" s="12" t="s">
        <v>327</v>
      </c>
      <c r="F1241" s="12" t="s">
        <v>905</v>
      </c>
      <c r="G1241" s="12" t="s">
        <v>779</v>
      </c>
      <c r="H1241" s="8" t="s">
        <v>629</v>
      </c>
      <c r="I1241" s="5"/>
      <c r="J1241" s="2">
        <v>1850</v>
      </c>
      <c r="K1241" s="62"/>
      <c r="L1241" s="62"/>
      <c r="M1241" s="2">
        <v>250</v>
      </c>
      <c r="N1241" s="62"/>
      <c r="O1241" s="62"/>
      <c r="P1241" s="2">
        <v>750</v>
      </c>
    </row>
    <row r="1242" spans="1:16" ht="30" customHeight="1" x14ac:dyDescent="0.25">
      <c r="A1242" s="5"/>
      <c r="C1242" s="5"/>
      <c r="D1242" s="5"/>
      <c r="E1242" s="19" t="s">
        <v>1573</v>
      </c>
      <c r="F1242" s="12" t="s">
        <v>246</v>
      </c>
      <c r="G1242" s="12" t="s">
        <v>1574</v>
      </c>
      <c r="H1242" s="8" t="s">
        <v>629</v>
      </c>
      <c r="I1242" s="5"/>
      <c r="J1242" s="2">
        <v>1500</v>
      </c>
      <c r="K1242" s="62"/>
      <c r="L1242" s="62"/>
      <c r="M1242" s="2">
        <v>250</v>
      </c>
      <c r="N1242" s="62"/>
      <c r="O1242" s="62"/>
      <c r="P1242" s="2">
        <v>750</v>
      </c>
    </row>
    <row r="1243" spans="1:16" ht="24.75" customHeight="1" x14ac:dyDescent="0.25">
      <c r="A1243" s="5"/>
      <c r="C1243" s="5"/>
      <c r="D1243" s="5"/>
      <c r="E1243" s="12" t="s">
        <v>1463</v>
      </c>
      <c r="F1243" s="12" t="s">
        <v>1453</v>
      </c>
      <c r="G1243" s="12" t="s">
        <v>1464</v>
      </c>
      <c r="H1243" s="8" t="s">
        <v>629</v>
      </c>
      <c r="I1243" s="5"/>
      <c r="J1243" s="2">
        <v>875</v>
      </c>
      <c r="K1243" s="62"/>
      <c r="L1243" s="62"/>
      <c r="M1243" s="2">
        <v>250</v>
      </c>
      <c r="N1243" s="62"/>
      <c r="O1243" s="62"/>
      <c r="P1243" s="2">
        <v>350</v>
      </c>
    </row>
    <row r="1244" spans="1:16" ht="24.75" customHeight="1" x14ac:dyDescent="0.25">
      <c r="A1244" s="5"/>
      <c r="C1244" s="5"/>
      <c r="D1244" s="5"/>
      <c r="E1244" s="12" t="s">
        <v>317</v>
      </c>
      <c r="F1244" s="12" t="s">
        <v>906</v>
      </c>
      <c r="G1244" s="12" t="s">
        <v>1995</v>
      </c>
      <c r="H1244" s="8" t="s">
        <v>629</v>
      </c>
      <c r="I1244" s="5"/>
      <c r="J1244" s="2">
        <v>875</v>
      </c>
      <c r="K1244" s="62"/>
      <c r="L1244" s="62"/>
      <c r="M1244" s="2">
        <v>250</v>
      </c>
      <c r="N1244" s="62"/>
      <c r="O1244" s="62"/>
      <c r="P1244" s="2">
        <v>350</v>
      </c>
    </row>
    <row r="1245" spans="1:16" ht="24.75" customHeight="1" x14ac:dyDescent="0.25">
      <c r="A1245" s="5"/>
      <c r="C1245" s="5"/>
      <c r="D1245" s="5"/>
      <c r="E1245" s="12" t="s">
        <v>912</v>
      </c>
      <c r="F1245" s="12" t="s">
        <v>906</v>
      </c>
      <c r="G1245" s="12" t="s">
        <v>677</v>
      </c>
      <c r="H1245" s="8" t="s">
        <v>629</v>
      </c>
      <c r="I1245" s="5"/>
      <c r="J1245" s="2">
        <v>500</v>
      </c>
      <c r="K1245" s="62"/>
      <c r="L1245" s="62"/>
      <c r="M1245" s="2"/>
      <c r="N1245" s="62"/>
      <c r="O1245" s="62"/>
      <c r="P1245" s="2">
        <v>250</v>
      </c>
    </row>
    <row r="1246" spans="1:16" ht="24.75" customHeight="1" x14ac:dyDescent="0.25">
      <c r="A1246" s="5"/>
      <c r="C1246" s="5"/>
      <c r="D1246" s="5"/>
      <c r="E1246" s="12" t="s">
        <v>913</v>
      </c>
      <c r="F1246" s="12" t="s">
        <v>907</v>
      </c>
      <c r="G1246" s="12" t="s">
        <v>645</v>
      </c>
      <c r="H1246" s="8" t="s">
        <v>629</v>
      </c>
      <c r="I1246" s="5"/>
      <c r="J1246" s="2">
        <v>1500</v>
      </c>
      <c r="K1246" s="62"/>
      <c r="L1246" s="62"/>
      <c r="M1246" s="2"/>
      <c r="N1246" s="62"/>
      <c r="O1246" s="62"/>
      <c r="P1246" s="2">
        <v>750</v>
      </c>
    </row>
    <row r="1247" spans="1:16" s="5" customFormat="1" ht="15.75" customHeight="1" x14ac:dyDescent="0.25">
      <c r="B1247" s="38"/>
      <c r="E1247" s="8" t="s">
        <v>1865</v>
      </c>
      <c r="F1247" s="4" t="s">
        <v>1864</v>
      </c>
      <c r="G1247" s="6" t="s">
        <v>1866</v>
      </c>
      <c r="H1247" s="8" t="s">
        <v>132</v>
      </c>
      <c r="J1247" s="2">
        <v>1400</v>
      </c>
      <c r="K1247" s="62"/>
      <c r="L1247" s="62"/>
      <c r="M1247" s="2">
        <v>900</v>
      </c>
      <c r="N1247" s="62"/>
      <c r="O1247" s="62"/>
      <c r="P1247" s="2">
        <v>250</v>
      </c>
    </row>
    <row r="1248" spans="1:16" s="5" customFormat="1" ht="16.5" customHeight="1" x14ac:dyDescent="0.25">
      <c r="A1248" s="1"/>
      <c r="B1248" s="9"/>
      <c r="C1248" s="1"/>
      <c r="D1248" s="57"/>
      <c r="E1248" s="1" t="s">
        <v>1715</v>
      </c>
      <c r="F1248" s="1" t="s">
        <v>709</v>
      </c>
      <c r="G1248" s="1" t="s">
        <v>1608</v>
      </c>
      <c r="H1248" s="43" t="s">
        <v>1640</v>
      </c>
      <c r="I1248" s="1"/>
      <c r="J1248" s="24">
        <v>1500</v>
      </c>
      <c r="K1248" s="26"/>
      <c r="L1248" s="26"/>
      <c r="M1248" s="24"/>
      <c r="N1248" s="26"/>
      <c r="O1248" s="26"/>
      <c r="P1248" s="24">
        <v>750</v>
      </c>
    </row>
    <row r="1249" spans="1:16" s="5" customFormat="1" ht="16.5" customHeight="1" x14ac:dyDescent="0.25">
      <c r="A1249" s="1" t="s">
        <v>39</v>
      </c>
      <c r="B1249" s="9"/>
      <c r="C1249" s="1"/>
      <c r="D1249" s="57"/>
      <c r="E1249" s="1" t="s">
        <v>1734</v>
      </c>
      <c r="F1249" s="1" t="s">
        <v>290</v>
      </c>
      <c r="G1249" s="1" t="s">
        <v>1719</v>
      </c>
      <c r="H1249" s="43" t="s">
        <v>1640</v>
      </c>
      <c r="I1249" s="1"/>
      <c r="J1249" s="24">
        <v>500</v>
      </c>
      <c r="K1249" s="26"/>
      <c r="L1249" s="26"/>
      <c r="M1249" s="24"/>
      <c r="N1249" s="26"/>
      <c r="O1249" s="26"/>
      <c r="P1249" s="24">
        <v>250</v>
      </c>
    </row>
    <row r="1250" spans="1:16" s="5" customFormat="1" ht="16.5" customHeight="1" x14ac:dyDescent="0.25">
      <c r="A1250" s="1" t="s">
        <v>39</v>
      </c>
      <c r="B1250" s="9"/>
      <c r="C1250" s="1"/>
      <c r="D1250" s="57"/>
      <c r="E1250" s="1" t="s">
        <v>1735</v>
      </c>
      <c r="F1250" s="1" t="s">
        <v>290</v>
      </c>
      <c r="G1250" s="1" t="s">
        <v>1719</v>
      </c>
      <c r="H1250" s="43" t="s">
        <v>1640</v>
      </c>
      <c r="I1250" s="1"/>
      <c r="J1250" s="24">
        <v>400</v>
      </c>
      <c r="K1250" s="26"/>
      <c r="L1250" s="26"/>
      <c r="M1250" s="24"/>
      <c r="N1250" s="26"/>
      <c r="O1250" s="26"/>
      <c r="P1250" s="24">
        <v>200</v>
      </c>
    </row>
    <row r="1251" spans="1:16" s="5" customFormat="1" ht="16.5" customHeight="1" x14ac:dyDescent="0.25">
      <c r="A1251" s="1"/>
      <c r="B1251" s="9"/>
      <c r="C1251" s="1"/>
      <c r="D1251" s="57"/>
      <c r="E1251" s="1" t="s">
        <v>1796</v>
      </c>
      <c r="F1251" s="1" t="s">
        <v>212</v>
      </c>
      <c r="G1251" s="12" t="s">
        <v>1720</v>
      </c>
      <c r="H1251" s="43" t="s">
        <v>1640</v>
      </c>
      <c r="I1251" s="1"/>
      <c r="J1251" s="24">
        <v>2002</v>
      </c>
      <c r="K1251" s="26"/>
      <c r="L1251" s="26"/>
      <c r="M1251" s="24"/>
      <c r="N1251" s="26"/>
      <c r="O1251" s="26"/>
      <c r="P1251" s="24">
        <v>2</v>
      </c>
    </row>
    <row r="1252" spans="1:16" ht="24.75" customHeight="1" x14ac:dyDescent="0.25">
      <c r="A1252" s="5"/>
      <c r="C1252" s="5"/>
      <c r="D1252" s="5"/>
      <c r="E1252" s="12" t="s">
        <v>1676</v>
      </c>
      <c r="F1252" s="12" t="s">
        <v>368</v>
      </c>
      <c r="G1252" s="12" t="s">
        <v>1732</v>
      </c>
      <c r="H1252" s="43" t="s">
        <v>1640</v>
      </c>
      <c r="I1252" s="5"/>
      <c r="J1252" s="2">
        <v>2000</v>
      </c>
      <c r="K1252" s="62"/>
      <c r="L1252" s="62"/>
      <c r="M1252" s="2"/>
      <c r="N1252" s="62"/>
      <c r="O1252" s="62"/>
      <c r="P1252" s="2">
        <v>100</v>
      </c>
    </row>
    <row r="1253" spans="1:16" ht="24.75" customHeight="1" x14ac:dyDescent="0.25">
      <c r="A1253" s="5" t="s">
        <v>44</v>
      </c>
      <c r="C1253" s="5"/>
      <c r="D1253" s="5"/>
      <c r="E1253" s="12" t="s">
        <v>1736</v>
      </c>
      <c r="F1253" s="12" t="s">
        <v>220</v>
      </c>
      <c r="G1253" s="1" t="s">
        <v>1510</v>
      </c>
      <c r="H1253" s="43" t="s">
        <v>1640</v>
      </c>
      <c r="J1253" s="24">
        <v>500</v>
      </c>
      <c r="K1253" s="62"/>
      <c r="L1253" s="62"/>
      <c r="M1253" s="2"/>
      <c r="N1253" s="62"/>
      <c r="O1253" s="62"/>
      <c r="P1253" s="2">
        <v>200</v>
      </c>
    </row>
    <row r="1254" spans="1:16" ht="24.75" customHeight="1" x14ac:dyDescent="0.25">
      <c r="A1254" s="5" t="s">
        <v>44</v>
      </c>
      <c r="C1254" s="5"/>
      <c r="D1254" s="5"/>
      <c r="E1254" s="12" t="s">
        <v>1737</v>
      </c>
      <c r="F1254" s="12" t="s">
        <v>220</v>
      </c>
      <c r="G1254" s="1" t="s">
        <v>1510</v>
      </c>
      <c r="H1254" s="43" t="s">
        <v>1640</v>
      </c>
      <c r="I1254" s="5"/>
      <c r="J1254" s="2">
        <v>500</v>
      </c>
      <c r="K1254" s="62"/>
      <c r="L1254" s="62"/>
      <c r="M1254" s="2"/>
      <c r="N1254" s="62"/>
      <c r="O1254" s="62"/>
      <c r="P1254" s="2">
        <v>200</v>
      </c>
    </row>
    <row r="1255" spans="1:16" ht="24.75" customHeight="1" x14ac:dyDescent="0.25">
      <c r="A1255" s="5" t="s">
        <v>44</v>
      </c>
      <c r="C1255" s="5"/>
      <c r="D1255" s="5"/>
      <c r="E1255" s="12" t="s">
        <v>1738</v>
      </c>
      <c r="F1255" s="12" t="s">
        <v>372</v>
      </c>
      <c r="G1255" s="1" t="s">
        <v>1719</v>
      </c>
      <c r="H1255" s="43" t="s">
        <v>1640</v>
      </c>
      <c r="I1255" s="5"/>
      <c r="J1255" s="2">
        <v>500</v>
      </c>
      <c r="K1255" s="62"/>
      <c r="L1255" s="62"/>
      <c r="M1255" s="2"/>
      <c r="N1255" s="62"/>
      <c r="O1255" s="62"/>
      <c r="P1255" s="2">
        <v>200</v>
      </c>
    </row>
    <row r="1256" spans="1:16" s="5" customFormat="1" ht="16.5" customHeight="1" x14ac:dyDescent="0.25">
      <c r="A1256" s="1"/>
      <c r="B1256" s="9"/>
      <c r="C1256" s="1"/>
      <c r="D1256" s="57"/>
      <c r="E1256" s="1" t="s">
        <v>1716</v>
      </c>
      <c r="F1256" s="1" t="s">
        <v>221</v>
      </c>
      <c r="G1256" s="1" t="s">
        <v>1637</v>
      </c>
      <c r="H1256" s="43" t="s">
        <v>1640</v>
      </c>
      <c r="I1256" s="1"/>
      <c r="J1256" s="24">
        <v>2000</v>
      </c>
      <c r="K1256" s="26"/>
      <c r="L1256" s="26"/>
      <c r="M1256" s="24"/>
      <c r="N1256" s="26"/>
      <c r="O1256" s="26"/>
      <c r="P1256" s="24">
        <v>750</v>
      </c>
    </row>
    <row r="1257" spans="1:16" s="5" customFormat="1" ht="16.5" customHeight="1" x14ac:dyDescent="0.25">
      <c r="A1257" s="1"/>
      <c r="B1257" s="9"/>
      <c r="C1257" s="1"/>
      <c r="D1257" s="57"/>
      <c r="E1257" s="1" t="s">
        <v>1717</v>
      </c>
      <c r="F1257" s="1" t="s">
        <v>221</v>
      </c>
      <c r="G1257" s="1" t="s">
        <v>1637</v>
      </c>
      <c r="H1257" s="43" t="s">
        <v>1640</v>
      </c>
      <c r="I1257" s="1"/>
      <c r="J1257" s="24">
        <v>2000</v>
      </c>
      <c r="K1257" s="26"/>
      <c r="L1257" s="26"/>
      <c r="M1257" s="24"/>
      <c r="N1257" s="26"/>
      <c r="O1257" s="26"/>
      <c r="P1257" s="24">
        <v>750</v>
      </c>
    </row>
    <row r="1258" spans="1:16" s="5" customFormat="1" ht="16.5" customHeight="1" x14ac:dyDescent="0.25">
      <c r="A1258" s="1" t="s">
        <v>150</v>
      </c>
      <c r="B1258" s="38"/>
      <c r="C1258" s="1"/>
      <c r="D1258" s="1"/>
      <c r="E1258" s="12" t="s">
        <v>1677</v>
      </c>
      <c r="F1258" s="12" t="s">
        <v>270</v>
      </c>
      <c r="G1258" s="12" t="s">
        <v>370</v>
      </c>
      <c r="H1258" s="43" t="s">
        <v>1640</v>
      </c>
      <c r="I1258" s="12"/>
      <c r="J1258" s="91">
        <v>400</v>
      </c>
      <c r="K1258" s="91"/>
      <c r="L1258" s="91"/>
      <c r="M1258" s="91"/>
      <c r="N1258" s="91"/>
      <c r="O1258" s="91"/>
      <c r="P1258" s="91">
        <v>100</v>
      </c>
    </row>
    <row r="1259" spans="1:16" s="5" customFormat="1" ht="22.5" customHeight="1" x14ac:dyDescent="0.25">
      <c r="A1259" s="1" t="s">
        <v>44</v>
      </c>
      <c r="B1259" s="38"/>
      <c r="C1259" s="1"/>
      <c r="D1259" s="1"/>
      <c r="E1259" s="12" t="s">
        <v>1739</v>
      </c>
      <c r="F1259" s="12" t="s">
        <v>1242</v>
      </c>
      <c r="G1259" s="1" t="s">
        <v>1720</v>
      </c>
      <c r="H1259" s="43" t="s">
        <v>1640</v>
      </c>
      <c r="J1259" s="2">
        <v>500</v>
      </c>
      <c r="K1259" s="91"/>
      <c r="L1259" s="91"/>
      <c r="M1259" s="91"/>
      <c r="N1259" s="91"/>
      <c r="O1259" s="91"/>
      <c r="P1259" s="91">
        <v>200</v>
      </c>
    </row>
    <row r="1260" spans="1:16" s="5" customFormat="1" ht="23.25" customHeight="1" x14ac:dyDescent="0.25">
      <c r="A1260" s="1" t="s">
        <v>44</v>
      </c>
      <c r="B1260" s="38"/>
      <c r="C1260" s="1"/>
      <c r="D1260" s="1"/>
      <c r="E1260" s="12" t="s">
        <v>1741</v>
      </c>
      <c r="F1260" s="12" t="s">
        <v>1740</v>
      </c>
      <c r="G1260" s="1" t="s">
        <v>1745</v>
      </c>
      <c r="H1260" s="43" t="s">
        <v>1640</v>
      </c>
      <c r="J1260" s="2">
        <v>500</v>
      </c>
      <c r="K1260" s="91"/>
      <c r="L1260" s="91"/>
      <c r="M1260" s="91"/>
      <c r="N1260" s="91"/>
      <c r="O1260" s="91"/>
      <c r="P1260" s="91">
        <v>200</v>
      </c>
    </row>
    <row r="1261" spans="1:16" s="5" customFormat="1" ht="24.75" customHeight="1" x14ac:dyDescent="0.25">
      <c r="A1261" s="1" t="s">
        <v>44</v>
      </c>
      <c r="B1261" s="38"/>
      <c r="C1261" s="1"/>
      <c r="D1261" s="1"/>
      <c r="E1261" s="12" t="s">
        <v>1742</v>
      </c>
      <c r="F1261" s="12" t="s">
        <v>1740</v>
      </c>
      <c r="G1261" s="12" t="s">
        <v>1745</v>
      </c>
      <c r="H1261" s="43" t="s">
        <v>1640</v>
      </c>
      <c r="I1261" s="12"/>
      <c r="J1261" s="91">
        <v>400</v>
      </c>
      <c r="K1261" s="91"/>
      <c r="L1261" s="91"/>
      <c r="M1261" s="91"/>
      <c r="N1261" s="91"/>
      <c r="O1261" s="91"/>
      <c r="P1261" s="91">
        <v>200</v>
      </c>
    </row>
    <row r="1262" spans="1:16" s="5" customFormat="1" ht="24.75" customHeight="1" x14ac:dyDescent="0.25">
      <c r="A1262" s="1" t="s">
        <v>44</v>
      </c>
      <c r="B1262" s="38"/>
      <c r="C1262" s="1"/>
      <c r="D1262" s="1"/>
      <c r="E1262" s="12" t="s">
        <v>1743</v>
      </c>
      <c r="F1262" s="12" t="s">
        <v>765</v>
      </c>
      <c r="G1262" s="12" t="s">
        <v>1719</v>
      </c>
      <c r="H1262" s="43" t="s">
        <v>1640</v>
      </c>
      <c r="I1262" s="12"/>
      <c r="J1262" s="91">
        <v>400</v>
      </c>
      <c r="K1262" s="91"/>
      <c r="L1262" s="91"/>
      <c r="M1262" s="91"/>
      <c r="N1262" s="91"/>
      <c r="O1262" s="91"/>
      <c r="P1262" s="91">
        <v>200</v>
      </c>
    </row>
    <row r="1263" spans="1:16" s="5" customFormat="1" ht="24.75" customHeight="1" x14ac:dyDescent="0.25">
      <c r="A1263" s="1"/>
      <c r="B1263" s="38"/>
      <c r="C1263" s="1"/>
      <c r="D1263" s="1"/>
      <c r="E1263" s="12" t="s">
        <v>1744</v>
      </c>
      <c r="F1263" s="12" t="s">
        <v>223</v>
      </c>
      <c r="G1263" s="12" t="s">
        <v>1720</v>
      </c>
      <c r="H1263" s="43" t="s">
        <v>1640</v>
      </c>
      <c r="J1263" s="2">
        <v>800</v>
      </c>
      <c r="K1263" s="91"/>
      <c r="L1263" s="91"/>
      <c r="M1263" s="91"/>
      <c r="N1263" s="91"/>
      <c r="O1263" s="91"/>
      <c r="P1263" s="91">
        <v>400</v>
      </c>
    </row>
    <row r="1264" spans="1:16" s="5" customFormat="1" ht="20.25" customHeight="1" x14ac:dyDescent="0.25">
      <c r="A1264" s="1" t="s">
        <v>44</v>
      </c>
      <c r="B1264" s="38"/>
      <c r="C1264" s="1"/>
      <c r="D1264" s="1"/>
      <c r="E1264" s="12" t="s">
        <v>1913</v>
      </c>
      <c r="F1264" s="12" t="s">
        <v>262</v>
      </c>
      <c r="G1264" s="12" t="s">
        <v>1908</v>
      </c>
      <c r="H1264" s="43" t="s">
        <v>1640</v>
      </c>
      <c r="I1264" s="12"/>
      <c r="J1264" s="91">
        <v>502</v>
      </c>
      <c r="K1264" s="91"/>
      <c r="L1264" s="91"/>
      <c r="M1264" s="91"/>
      <c r="N1264" s="91"/>
      <c r="O1264" s="91"/>
      <c r="P1264" s="91">
        <v>2</v>
      </c>
    </row>
    <row r="1265" spans="1:16" s="5" customFormat="1" ht="16.5" customHeight="1" x14ac:dyDescent="0.25">
      <c r="A1265" s="1"/>
      <c r="B1265" s="38"/>
      <c r="C1265" s="1"/>
      <c r="D1265" s="1"/>
      <c r="E1265" s="12"/>
      <c r="F1265" s="12"/>
      <c r="G1265" s="12"/>
      <c r="H1265" s="12"/>
      <c r="I1265" s="12"/>
      <c r="J1265" s="91"/>
      <c r="K1265" s="91"/>
      <c r="L1265" s="91"/>
      <c r="M1265" s="91"/>
      <c r="N1265" s="91"/>
      <c r="O1265" s="91"/>
      <c r="P1265" s="91">
        <v>200</v>
      </c>
    </row>
    <row r="1266" spans="1:16" s="5" customFormat="1" ht="16.5" customHeight="1" x14ac:dyDescent="0.25">
      <c r="A1266" s="1" t="s">
        <v>44</v>
      </c>
      <c r="B1266" s="38"/>
      <c r="C1266" s="1"/>
      <c r="D1266" s="1"/>
      <c r="E1266" s="12" t="s">
        <v>1869</v>
      </c>
      <c r="F1266" s="12" t="s">
        <v>1826</v>
      </c>
      <c r="G1266" s="12" t="s">
        <v>1909</v>
      </c>
      <c r="H1266" s="43" t="s">
        <v>1640</v>
      </c>
      <c r="I1266" s="12"/>
      <c r="J1266" s="91">
        <v>502</v>
      </c>
      <c r="K1266" s="91"/>
      <c r="L1266" s="91"/>
      <c r="M1266" s="91"/>
      <c r="N1266" s="91"/>
      <c r="O1266" s="91"/>
      <c r="P1266" s="91">
        <v>2</v>
      </c>
    </row>
    <row r="1267" spans="1:16" s="5" customFormat="1" ht="16.5" customHeight="1" x14ac:dyDescent="0.25">
      <c r="A1267" s="1"/>
      <c r="B1267" s="38"/>
      <c r="C1267" s="1"/>
      <c r="D1267" s="1"/>
      <c r="E1267" s="12"/>
      <c r="F1267" s="12"/>
      <c r="G1267" s="12"/>
      <c r="H1267" s="12"/>
      <c r="I1267" s="12"/>
      <c r="J1267" s="91"/>
      <c r="K1267" s="91"/>
      <c r="L1267" s="91"/>
      <c r="M1267" s="91"/>
      <c r="N1267" s="91"/>
      <c r="O1267" s="91"/>
      <c r="P1267" s="91">
        <v>250</v>
      </c>
    </row>
    <row r="1268" spans="1:16" s="5" customFormat="1" ht="16.5" customHeight="1" x14ac:dyDescent="0.25">
      <c r="A1268" s="1" t="s">
        <v>44</v>
      </c>
      <c r="B1268" s="38"/>
      <c r="C1268" s="1"/>
      <c r="D1268" s="1"/>
      <c r="E1268" s="12" t="s">
        <v>1914</v>
      </c>
      <c r="F1268" s="12" t="s">
        <v>1827</v>
      </c>
      <c r="G1268" s="12" t="s">
        <v>1909</v>
      </c>
      <c r="H1268" s="43" t="s">
        <v>1640</v>
      </c>
      <c r="I1268" s="12"/>
      <c r="J1268" s="91">
        <v>2002</v>
      </c>
      <c r="K1268" s="91"/>
      <c r="L1268" s="91"/>
      <c r="M1268" s="91"/>
      <c r="N1268" s="91"/>
      <c r="O1268" s="91"/>
      <c r="P1268" s="91">
        <v>2</v>
      </c>
    </row>
    <row r="1269" spans="1:16" s="5" customFormat="1" ht="16.5" customHeight="1" x14ac:dyDescent="0.25">
      <c r="A1269" s="1"/>
      <c r="B1269" s="38"/>
      <c r="C1269" s="1"/>
      <c r="D1269" s="1"/>
      <c r="E1269" s="12"/>
      <c r="F1269" s="12"/>
      <c r="G1269" s="12"/>
      <c r="H1269" s="12"/>
      <c r="I1269" s="12"/>
      <c r="J1269" s="91"/>
      <c r="K1269" s="91"/>
      <c r="L1269" s="91"/>
      <c r="M1269" s="91"/>
      <c r="N1269" s="91"/>
      <c r="O1269" s="91"/>
      <c r="P1269" s="91">
        <v>1000</v>
      </c>
    </row>
    <row r="1270" spans="1:16" s="5" customFormat="1" ht="16.5" customHeight="1" x14ac:dyDescent="0.25">
      <c r="A1270" s="1"/>
      <c r="B1270" s="38"/>
      <c r="C1270" s="1"/>
      <c r="D1270" s="1"/>
      <c r="E1270" s="12" t="s">
        <v>1873</v>
      </c>
      <c r="F1270" s="12" t="s">
        <v>429</v>
      </c>
      <c r="G1270" s="12" t="s">
        <v>1910</v>
      </c>
      <c r="H1270" s="43" t="s">
        <v>1640</v>
      </c>
      <c r="I1270" s="12"/>
      <c r="J1270" s="91">
        <v>502</v>
      </c>
      <c r="K1270" s="91"/>
      <c r="L1270" s="91"/>
      <c r="M1270" s="91"/>
      <c r="N1270" s="91"/>
      <c r="O1270" s="91"/>
      <c r="P1270" s="91">
        <v>2</v>
      </c>
    </row>
    <row r="1271" spans="1:16" s="5" customFormat="1" ht="16.5" customHeight="1" x14ac:dyDescent="0.25">
      <c r="A1271" s="1"/>
      <c r="B1271" s="38"/>
      <c r="C1271" s="1"/>
      <c r="D1271" s="1"/>
      <c r="E1271" s="12"/>
      <c r="F1271" s="12"/>
      <c r="G1271" s="12"/>
      <c r="H1271" s="12"/>
      <c r="I1271" s="12"/>
      <c r="J1271" s="91"/>
      <c r="K1271" s="91"/>
      <c r="L1271" s="91"/>
      <c r="M1271" s="91"/>
      <c r="N1271" s="91"/>
      <c r="O1271" s="91"/>
      <c r="P1271" s="91">
        <v>200</v>
      </c>
    </row>
    <row r="1272" spans="1:16" s="5" customFormat="1" ht="16.5" customHeight="1" x14ac:dyDescent="0.25">
      <c r="A1272" s="1"/>
      <c r="B1272" s="38"/>
      <c r="C1272" s="1"/>
      <c r="D1272" s="1"/>
      <c r="E1272" s="12" t="s">
        <v>1874</v>
      </c>
      <c r="F1272" s="12" t="s">
        <v>792</v>
      </c>
      <c r="G1272" s="12" t="s">
        <v>1911</v>
      </c>
      <c r="H1272" s="43" t="s">
        <v>1640</v>
      </c>
      <c r="I1272" s="12"/>
      <c r="J1272" s="91">
        <v>502</v>
      </c>
      <c r="K1272" s="91"/>
      <c r="L1272" s="91"/>
      <c r="M1272" s="91"/>
      <c r="N1272" s="91"/>
      <c r="O1272" s="91"/>
      <c r="P1272" s="91">
        <v>2</v>
      </c>
    </row>
    <row r="1273" spans="1:16" s="5" customFormat="1" ht="16.5" customHeight="1" x14ac:dyDescent="0.25">
      <c r="A1273" s="1"/>
      <c r="B1273" s="38"/>
      <c r="C1273" s="1"/>
      <c r="D1273" s="1"/>
      <c r="E1273" s="12"/>
      <c r="F1273" s="12"/>
      <c r="G1273" s="12"/>
      <c r="H1273" s="12"/>
      <c r="I1273" s="12"/>
      <c r="J1273" s="91"/>
      <c r="K1273" s="91"/>
      <c r="L1273" s="91"/>
      <c r="M1273" s="91"/>
      <c r="N1273" s="91"/>
      <c r="O1273" s="91"/>
      <c r="P1273" s="91">
        <v>200</v>
      </c>
    </row>
    <row r="1274" spans="1:16" s="5" customFormat="1" ht="16.5" customHeight="1" x14ac:dyDescent="0.25">
      <c r="A1274" s="1"/>
      <c r="B1274" s="38"/>
      <c r="C1274" s="1"/>
      <c r="D1274" s="1"/>
      <c r="E1274" s="12" t="s">
        <v>1876</v>
      </c>
      <c r="F1274" s="12" t="s">
        <v>61</v>
      </c>
      <c r="G1274" s="12" t="s">
        <v>1911</v>
      </c>
      <c r="H1274" s="43" t="s">
        <v>1640</v>
      </c>
      <c r="I1274" s="12"/>
      <c r="J1274" s="91">
        <v>2002</v>
      </c>
      <c r="K1274" s="91"/>
      <c r="L1274" s="91"/>
      <c r="M1274" s="91"/>
      <c r="N1274" s="91"/>
      <c r="O1274" s="91"/>
      <c r="P1274" s="91">
        <v>2</v>
      </c>
    </row>
    <row r="1275" spans="1:16" s="5" customFormat="1" ht="16.5" customHeight="1" x14ac:dyDescent="0.25">
      <c r="A1275" s="1"/>
      <c r="B1275" s="38"/>
      <c r="C1275" s="1"/>
      <c r="D1275" s="1"/>
      <c r="E1275" s="12"/>
      <c r="F1275" s="12"/>
      <c r="G1275" s="12"/>
      <c r="H1275" s="12"/>
      <c r="I1275" s="12"/>
      <c r="J1275" s="91"/>
      <c r="K1275" s="91"/>
      <c r="L1275" s="91"/>
      <c r="M1275" s="91"/>
      <c r="N1275" s="91"/>
      <c r="O1275" s="91"/>
      <c r="P1275" s="91">
        <v>200</v>
      </c>
    </row>
    <row r="1276" spans="1:16" s="5" customFormat="1" ht="16.5" customHeight="1" x14ac:dyDescent="0.25">
      <c r="A1276" s="1"/>
      <c r="B1276" s="38"/>
      <c r="C1276" s="1"/>
      <c r="D1276" s="1"/>
      <c r="E1276" s="12" t="s">
        <v>1875</v>
      </c>
      <c r="F1276" s="12" t="s">
        <v>139</v>
      </c>
      <c r="G1276" s="12" t="s">
        <v>1904</v>
      </c>
      <c r="H1276" s="43" t="s">
        <v>1640</v>
      </c>
      <c r="I1276" s="12"/>
      <c r="J1276" s="91">
        <v>602</v>
      </c>
      <c r="K1276" s="91"/>
      <c r="L1276" s="91"/>
      <c r="M1276" s="91"/>
      <c r="N1276" s="91"/>
      <c r="O1276" s="91"/>
      <c r="P1276" s="91">
        <v>2</v>
      </c>
    </row>
    <row r="1277" spans="1:16" s="5" customFormat="1" ht="16.5" customHeight="1" x14ac:dyDescent="0.25">
      <c r="A1277" s="1"/>
      <c r="B1277" s="38"/>
      <c r="C1277" s="1"/>
      <c r="D1277" s="1"/>
      <c r="E1277" s="12"/>
      <c r="F1277" s="12"/>
      <c r="G1277" s="12"/>
      <c r="H1277" s="12"/>
      <c r="I1277" s="12"/>
      <c r="J1277" s="91"/>
      <c r="K1277" s="91"/>
      <c r="L1277" s="91"/>
      <c r="M1277" s="91"/>
      <c r="N1277" s="91"/>
      <c r="O1277" s="91"/>
      <c r="P1277" s="91">
        <v>300</v>
      </c>
    </row>
    <row r="1278" spans="1:16" s="5" customFormat="1" ht="16.5" customHeight="1" x14ac:dyDescent="0.25">
      <c r="A1278" s="1"/>
      <c r="B1278" s="38"/>
      <c r="C1278" s="1"/>
      <c r="D1278" s="1"/>
      <c r="E1278" s="12" t="s">
        <v>1888</v>
      </c>
      <c r="F1278" s="12" t="s">
        <v>837</v>
      </c>
      <c r="G1278" s="12" t="s">
        <v>1912</v>
      </c>
      <c r="H1278" s="43" t="s">
        <v>1640</v>
      </c>
      <c r="I1278" s="12"/>
      <c r="J1278" s="91">
        <v>752</v>
      </c>
      <c r="K1278" s="91"/>
      <c r="L1278" s="91"/>
      <c r="M1278" s="91"/>
      <c r="N1278" s="91"/>
      <c r="O1278" s="91"/>
      <c r="P1278" s="91">
        <v>2</v>
      </c>
    </row>
    <row r="1279" spans="1:16" s="5" customFormat="1" ht="16.5" customHeight="1" x14ac:dyDescent="0.25">
      <c r="A1279" s="1"/>
      <c r="B1279" s="38"/>
      <c r="C1279" s="1"/>
      <c r="D1279" s="1"/>
      <c r="E1279" s="12"/>
      <c r="F1279" s="12"/>
      <c r="G1279" s="12"/>
      <c r="H1279" s="12"/>
      <c r="I1279" s="12"/>
      <c r="J1279" s="91"/>
      <c r="K1279" s="91"/>
      <c r="L1279" s="91"/>
      <c r="M1279" s="91"/>
      <c r="N1279" s="91"/>
      <c r="O1279" s="91"/>
      <c r="P1279" s="91">
        <v>500</v>
      </c>
    </row>
    <row r="1280" spans="1:16" s="5" customFormat="1" ht="16.5" customHeight="1" x14ac:dyDescent="0.25">
      <c r="A1280" s="1"/>
      <c r="B1280" s="38"/>
      <c r="C1280" s="1"/>
      <c r="D1280" s="1"/>
      <c r="E1280" s="12" t="s">
        <v>1889</v>
      </c>
      <c r="F1280" s="12" t="s">
        <v>456</v>
      </c>
      <c r="G1280" s="12" t="s">
        <v>1912</v>
      </c>
      <c r="H1280" s="43" t="s">
        <v>1640</v>
      </c>
      <c r="I1280" s="12"/>
      <c r="J1280" s="91">
        <v>752</v>
      </c>
      <c r="K1280" s="91"/>
      <c r="L1280" s="91"/>
      <c r="M1280" s="91"/>
      <c r="N1280" s="91"/>
      <c r="O1280" s="91"/>
      <c r="P1280" s="91">
        <v>2</v>
      </c>
    </row>
    <row r="1281" spans="1:16" s="5" customFormat="1" ht="16.5" customHeight="1" x14ac:dyDescent="0.25">
      <c r="A1281" s="1"/>
      <c r="B1281" s="38"/>
      <c r="C1281" s="1"/>
      <c r="D1281" s="1"/>
      <c r="E1281" s="12"/>
      <c r="F1281" s="12"/>
      <c r="G1281" s="12"/>
      <c r="H1281" s="12"/>
      <c r="I1281" s="12"/>
      <c r="J1281" s="91"/>
      <c r="K1281" s="91"/>
      <c r="L1281" s="91"/>
      <c r="M1281" s="91"/>
      <c r="N1281" s="91"/>
      <c r="O1281" s="91"/>
      <c r="P1281" s="91">
        <v>500</v>
      </c>
    </row>
    <row r="1282" spans="1:16" ht="20.25" customHeight="1" x14ac:dyDescent="0.25">
      <c r="A1282" s="5" t="s">
        <v>39</v>
      </c>
      <c r="C1282" s="5"/>
      <c r="D1282" s="5"/>
      <c r="E1282" s="12" t="s">
        <v>1679</v>
      </c>
      <c r="F1282" s="12" t="s">
        <v>404</v>
      </c>
      <c r="G1282" s="12" t="s">
        <v>1014</v>
      </c>
      <c r="H1282" s="43" t="s">
        <v>1640</v>
      </c>
      <c r="I1282" s="12"/>
      <c r="J1282" s="91">
        <v>650</v>
      </c>
      <c r="K1282" s="91"/>
      <c r="L1282" s="91"/>
      <c r="M1282" s="91"/>
      <c r="N1282" s="91"/>
      <c r="O1282" s="91"/>
      <c r="P1282" s="91">
        <v>100</v>
      </c>
    </row>
    <row r="1283" spans="1:16" ht="20.25" customHeight="1" x14ac:dyDescent="0.25">
      <c r="A1283" s="5" t="s">
        <v>39</v>
      </c>
      <c r="C1283" s="5"/>
      <c r="D1283" s="5"/>
      <c r="E1283" s="12" t="s">
        <v>1809</v>
      </c>
      <c r="F1283" s="12" t="s">
        <v>404</v>
      </c>
      <c r="G1283" s="12" t="s">
        <v>1681</v>
      </c>
      <c r="H1283" s="43" t="s">
        <v>1640</v>
      </c>
      <c r="I1283" s="12"/>
      <c r="J1283" s="91">
        <v>250</v>
      </c>
      <c r="K1283" s="91"/>
      <c r="L1283" s="91"/>
      <c r="M1283" s="91"/>
      <c r="N1283" s="91"/>
      <c r="O1283" s="91"/>
      <c r="P1283" s="91">
        <v>100</v>
      </c>
    </row>
    <row r="1284" spans="1:16" s="5" customFormat="1" ht="24.75" customHeight="1" x14ac:dyDescent="0.25">
      <c r="A1284" s="1" t="s">
        <v>39</v>
      </c>
      <c r="B1284" s="38"/>
      <c r="C1284" s="1"/>
      <c r="D1284" s="1"/>
      <c r="E1284" s="12" t="s">
        <v>1746</v>
      </c>
      <c r="F1284" s="12" t="s">
        <v>57</v>
      </c>
      <c r="G1284" s="12" t="s">
        <v>1678</v>
      </c>
      <c r="H1284" s="43" t="s">
        <v>1640</v>
      </c>
      <c r="I1284" s="12"/>
      <c r="J1284" s="91">
        <v>400</v>
      </c>
      <c r="K1284" s="91"/>
      <c r="L1284" s="91"/>
      <c r="M1284" s="91"/>
      <c r="N1284" s="91"/>
      <c r="O1284" s="91"/>
      <c r="P1284" s="91">
        <v>200</v>
      </c>
    </row>
    <row r="1285" spans="1:16" ht="20.25" customHeight="1" x14ac:dyDescent="0.25">
      <c r="A1285" s="5" t="s">
        <v>39</v>
      </c>
      <c r="C1285" s="5"/>
      <c r="D1285" s="5"/>
      <c r="E1285" s="12" t="s">
        <v>1685</v>
      </c>
      <c r="F1285" s="12" t="s">
        <v>210</v>
      </c>
      <c r="G1285" s="12" t="s">
        <v>2042</v>
      </c>
      <c r="H1285" s="43" t="s">
        <v>1640</v>
      </c>
      <c r="I1285" s="12"/>
      <c r="J1285" s="91">
        <v>400</v>
      </c>
      <c r="K1285" s="91"/>
      <c r="L1285" s="91"/>
      <c r="M1285" s="91"/>
      <c r="N1285" s="91"/>
      <c r="O1285" s="91"/>
      <c r="P1285" s="91">
        <v>100</v>
      </c>
    </row>
    <row r="1286" spans="1:16" ht="20.25" customHeight="1" x14ac:dyDescent="0.25">
      <c r="A1286" s="5" t="s">
        <v>39</v>
      </c>
      <c r="C1286" s="5"/>
      <c r="D1286" s="5"/>
      <c r="E1286" s="12" t="s">
        <v>1687</v>
      </c>
      <c r="F1286" s="12" t="s">
        <v>1686</v>
      </c>
      <c r="G1286" s="12" t="s">
        <v>316</v>
      </c>
      <c r="H1286" s="43" t="s">
        <v>1640</v>
      </c>
      <c r="I1286" s="12"/>
      <c r="J1286" s="91">
        <v>250</v>
      </c>
      <c r="K1286" s="95"/>
      <c r="L1286" s="95"/>
      <c r="M1286" s="95"/>
      <c r="N1286" s="95"/>
      <c r="O1286" s="95"/>
      <c r="P1286" s="91">
        <v>100</v>
      </c>
    </row>
    <row r="1287" spans="1:16" ht="24.75" customHeight="1" x14ac:dyDescent="0.25">
      <c r="A1287" s="5"/>
      <c r="C1287" s="5"/>
      <c r="D1287" s="5"/>
      <c r="E1287" s="12" t="s">
        <v>505</v>
      </c>
      <c r="F1287" s="12" t="s">
        <v>1680</v>
      </c>
      <c r="G1287" s="12" t="s">
        <v>2043</v>
      </c>
      <c r="H1287" s="43" t="s">
        <v>1640</v>
      </c>
      <c r="I1287" s="12"/>
      <c r="J1287" s="91">
        <v>2000</v>
      </c>
      <c r="K1287" s="95"/>
      <c r="L1287" s="95"/>
      <c r="M1287" s="95"/>
      <c r="N1287" s="95"/>
      <c r="O1287" s="95"/>
      <c r="P1287" s="91">
        <v>300</v>
      </c>
    </row>
    <row r="1288" spans="1:16" ht="24.75" customHeight="1" x14ac:dyDescent="0.25">
      <c r="A1288" s="5"/>
      <c r="C1288" s="5"/>
      <c r="D1288" s="5"/>
      <c r="E1288" s="12" t="s">
        <v>1755</v>
      </c>
      <c r="F1288" s="12" t="s">
        <v>364</v>
      </c>
      <c r="G1288" s="12" t="s">
        <v>1756</v>
      </c>
      <c r="H1288" s="43" t="s">
        <v>1640</v>
      </c>
      <c r="I1288" s="12"/>
      <c r="J1288" s="91">
        <v>1500</v>
      </c>
      <c r="K1288" s="95"/>
      <c r="L1288" s="95"/>
      <c r="M1288" s="95"/>
      <c r="N1288" s="95"/>
      <c r="O1288" s="95"/>
      <c r="P1288" s="91">
        <v>300</v>
      </c>
    </row>
    <row r="1289" spans="1:16" ht="24.75" customHeight="1" x14ac:dyDescent="0.25">
      <c r="A1289" s="5"/>
      <c r="C1289" s="5"/>
      <c r="D1289" s="5"/>
      <c r="E1289" s="12" t="s">
        <v>1757</v>
      </c>
      <c r="F1289" s="12" t="s">
        <v>243</v>
      </c>
      <c r="G1289" s="12" t="s">
        <v>1758</v>
      </c>
      <c r="H1289" s="43" t="s">
        <v>1640</v>
      </c>
      <c r="I1289" s="12"/>
      <c r="J1289" s="91">
        <v>1850</v>
      </c>
      <c r="K1289" s="95"/>
      <c r="L1289" s="95"/>
      <c r="M1289" s="95"/>
      <c r="N1289" s="95"/>
      <c r="O1289" s="95"/>
      <c r="P1289" s="91">
        <v>750</v>
      </c>
    </row>
    <row r="1290" spans="1:16" ht="24.75" customHeight="1" x14ac:dyDescent="0.25">
      <c r="A1290" s="5"/>
      <c r="C1290" s="5"/>
      <c r="D1290" s="5"/>
      <c r="E1290" s="8" t="s">
        <v>966</v>
      </c>
      <c r="F1290" s="12" t="s">
        <v>1759</v>
      </c>
      <c r="G1290" s="12" t="s">
        <v>1760</v>
      </c>
      <c r="H1290" s="43" t="s">
        <v>1640</v>
      </c>
      <c r="I1290" s="12"/>
      <c r="J1290" s="91">
        <v>1500</v>
      </c>
      <c r="K1290" s="95"/>
      <c r="L1290" s="95"/>
      <c r="M1290" s="95"/>
      <c r="N1290" s="95"/>
      <c r="O1290" s="95"/>
      <c r="P1290" s="91">
        <v>500</v>
      </c>
    </row>
    <row r="1291" spans="1:16" ht="25.5" customHeight="1" x14ac:dyDescent="0.25">
      <c r="A1291" s="5" t="s">
        <v>39</v>
      </c>
      <c r="C1291" s="5"/>
      <c r="D1291" s="5"/>
      <c r="E1291" s="12" t="s">
        <v>2044</v>
      </c>
      <c r="F1291" s="12" t="s">
        <v>1754</v>
      </c>
      <c r="G1291" s="12" t="s">
        <v>2045</v>
      </c>
      <c r="H1291" s="43" t="s">
        <v>1640</v>
      </c>
      <c r="I1291" s="12"/>
      <c r="J1291" s="91">
        <v>1500</v>
      </c>
      <c r="K1291" s="95"/>
      <c r="L1291" s="95"/>
      <c r="M1291" s="95"/>
      <c r="N1291" s="95"/>
      <c r="O1291" s="95"/>
      <c r="P1291" s="91">
        <v>500</v>
      </c>
    </row>
    <row r="1292" spans="1:16" ht="25.5" customHeight="1" x14ac:dyDescent="0.25">
      <c r="A1292" s="5"/>
      <c r="C1292" s="5"/>
      <c r="D1292" s="5"/>
      <c r="E1292" s="12" t="s">
        <v>1748</v>
      </c>
      <c r="F1292" s="12" t="s">
        <v>1747</v>
      </c>
      <c r="G1292" s="12" t="s">
        <v>2042</v>
      </c>
      <c r="H1292" s="43" t="s">
        <v>1640</v>
      </c>
      <c r="I1292" s="5"/>
      <c r="J1292" s="2">
        <v>800</v>
      </c>
      <c r="K1292" s="95"/>
      <c r="L1292" s="95"/>
      <c r="M1292" s="95"/>
      <c r="N1292" s="95"/>
      <c r="O1292" s="95"/>
      <c r="P1292" s="91">
        <v>400</v>
      </c>
    </row>
    <row r="1293" spans="1:16" s="5" customFormat="1" ht="18.75" customHeight="1" x14ac:dyDescent="0.25">
      <c r="A1293" s="1" t="s">
        <v>44</v>
      </c>
      <c r="B1293" s="38"/>
      <c r="C1293" s="1"/>
      <c r="D1293" s="1"/>
      <c r="E1293" s="12" t="s">
        <v>1882</v>
      </c>
      <c r="F1293" s="12" t="s">
        <v>1881</v>
      </c>
      <c r="G1293" s="12" t="s">
        <v>1919</v>
      </c>
      <c r="H1293" s="43" t="s">
        <v>1640</v>
      </c>
      <c r="I1293" s="12"/>
      <c r="J1293" s="91">
        <v>852</v>
      </c>
      <c r="K1293" s="91"/>
      <c r="L1293" s="91"/>
      <c r="M1293" s="91"/>
      <c r="N1293" s="91"/>
      <c r="O1293" s="91"/>
      <c r="P1293" s="91">
        <v>2</v>
      </c>
    </row>
    <row r="1294" spans="1:16" s="5" customFormat="1" ht="18.75" customHeight="1" x14ac:dyDescent="0.25">
      <c r="A1294" s="1"/>
      <c r="B1294" s="38"/>
      <c r="C1294" s="1"/>
      <c r="D1294" s="1"/>
      <c r="E1294" s="12"/>
      <c r="F1294" s="12"/>
      <c r="G1294" s="12"/>
      <c r="H1294" s="43"/>
      <c r="I1294" s="12"/>
      <c r="J1294" s="91"/>
      <c r="K1294" s="91"/>
      <c r="L1294" s="91"/>
      <c r="M1294" s="91"/>
      <c r="N1294" s="91"/>
      <c r="O1294" s="91"/>
      <c r="P1294" s="91">
        <v>500</v>
      </c>
    </row>
    <row r="1295" spans="1:16" ht="25.5" customHeight="1" x14ac:dyDescent="0.25">
      <c r="A1295" s="5" t="s">
        <v>39</v>
      </c>
      <c r="C1295" s="5"/>
      <c r="D1295" s="5"/>
      <c r="E1295" s="12" t="s">
        <v>2046</v>
      </c>
      <c r="F1295" s="12" t="s">
        <v>562</v>
      </c>
      <c r="G1295" s="12" t="s">
        <v>1750</v>
      </c>
      <c r="H1295" s="43" t="s">
        <v>1640</v>
      </c>
      <c r="I1295" s="5"/>
      <c r="J1295" s="2">
        <v>1700</v>
      </c>
      <c r="K1295" s="95"/>
      <c r="L1295" s="95"/>
      <c r="M1295" s="95"/>
      <c r="N1295" s="95"/>
      <c r="O1295" s="95"/>
      <c r="P1295" s="91">
        <v>500</v>
      </c>
    </row>
    <row r="1296" spans="1:16" s="5" customFormat="1" ht="16.5" customHeight="1" x14ac:dyDescent="0.25">
      <c r="A1296" s="1"/>
      <c r="B1296" s="38"/>
      <c r="C1296" s="1"/>
      <c r="D1296" s="1"/>
      <c r="E1296" s="12" t="s">
        <v>1918</v>
      </c>
      <c r="F1296" s="12" t="s">
        <v>1877</v>
      </c>
      <c r="G1296" s="12" t="s">
        <v>1920</v>
      </c>
      <c r="H1296" s="43" t="s">
        <v>1640</v>
      </c>
      <c r="I1296" s="12"/>
      <c r="J1296" s="91">
        <v>1252</v>
      </c>
      <c r="K1296" s="91"/>
      <c r="L1296" s="91"/>
      <c r="M1296" s="91"/>
      <c r="N1296" s="91"/>
      <c r="O1296" s="91"/>
      <c r="P1296" s="91">
        <v>2</v>
      </c>
    </row>
    <row r="1297" spans="1:16" s="5" customFormat="1" ht="16.5" customHeight="1" x14ac:dyDescent="0.25">
      <c r="A1297" s="1"/>
      <c r="B1297" s="38"/>
      <c r="C1297" s="1"/>
      <c r="D1297" s="1"/>
      <c r="E1297" s="12"/>
      <c r="F1297" s="12"/>
      <c r="G1297" s="12"/>
      <c r="H1297" s="43"/>
      <c r="I1297" s="12"/>
      <c r="J1297" s="91"/>
      <c r="K1297" s="91"/>
      <c r="L1297" s="91"/>
      <c r="M1297" s="91"/>
      <c r="N1297" s="91"/>
      <c r="O1297" s="91"/>
      <c r="P1297" s="91">
        <v>1000</v>
      </c>
    </row>
    <row r="1298" spans="1:16" s="5" customFormat="1" ht="16.5" customHeight="1" x14ac:dyDescent="0.25">
      <c r="A1298" s="1"/>
      <c r="B1298" s="38"/>
      <c r="C1298" s="1"/>
      <c r="D1298" s="1"/>
      <c r="E1298" s="12" t="s">
        <v>1878</v>
      </c>
      <c r="F1298" s="12" t="s">
        <v>1877</v>
      </c>
      <c r="G1298" s="12" t="s">
        <v>1905</v>
      </c>
      <c r="H1298" s="43" t="s">
        <v>1640</v>
      </c>
      <c r="I1298" s="12"/>
      <c r="J1298" s="91">
        <v>1252</v>
      </c>
      <c r="K1298" s="91"/>
      <c r="L1298" s="91"/>
      <c r="M1298" s="91"/>
      <c r="N1298" s="91"/>
      <c r="O1298" s="91"/>
      <c r="P1298" s="91">
        <v>2</v>
      </c>
    </row>
    <row r="1299" spans="1:16" s="5" customFormat="1" ht="16.5" customHeight="1" x14ac:dyDescent="0.25">
      <c r="A1299" s="1"/>
      <c r="B1299" s="38"/>
      <c r="C1299" s="1"/>
      <c r="D1299" s="1"/>
      <c r="E1299" s="12"/>
      <c r="F1299" s="12"/>
      <c r="G1299" s="12"/>
      <c r="H1299" s="12"/>
      <c r="I1299" s="12"/>
      <c r="J1299" s="91"/>
      <c r="K1299" s="91"/>
      <c r="L1299" s="91"/>
      <c r="M1299" s="91"/>
      <c r="N1299" s="91"/>
      <c r="O1299" s="91"/>
      <c r="P1299" s="91">
        <v>1000</v>
      </c>
    </row>
    <row r="1300" spans="1:16" s="5" customFormat="1" ht="16.5" customHeight="1" x14ac:dyDescent="0.25">
      <c r="A1300" s="1"/>
      <c r="B1300" s="38"/>
      <c r="C1300" s="1"/>
      <c r="D1300" s="1"/>
      <c r="E1300" s="12" t="s">
        <v>1880</v>
      </c>
      <c r="F1300" s="12" t="s">
        <v>1879</v>
      </c>
      <c r="G1300" s="12" t="s">
        <v>1905</v>
      </c>
      <c r="H1300" s="43" t="s">
        <v>1640</v>
      </c>
      <c r="I1300" s="12"/>
      <c r="J1300" s="91">
        <v>1252</v>
      </c>
      <c r="K1300" s="91"/>
      <c r="L1300" s="91"/>
      <c r="M1300" s="91"/>
      <c r="N1300" s="91"/>
      <c r="O1300" s="91"/>
      <c r="P1300" s="91">
        <v>2</v>
      </c>
    </row>
    <row r="1301" spans="1:16" s="5" customFormat="1" ht="16.5" customHeight="1" x14ac:dyDescent="0.25">
      <c r="A1301" s="1"/>
      <c r="B1301" s="38"/>
      <c r="C1301" s="1"/>
      <c r="D1301" s="1"/>
      <c r="E1301" s="12"/>
      <c r="F1301" s="12"/>
      <c r="G1301" s="12"/>
      <c r="H1301" s="12"/>
      <c r="I1301" s="12"/>
      <c r="J1301" s="91"/>
      <c r="K1301" s="91"/>
      <c r="L1301" s="91"/>
      <c r="M1301" s="91"/>
      <c r="N1301" s="91"/>
      <c r="O1301" s="91"/>
      <c r="P1301" s="91">
        <v>1000</v>
      </c>
    </row>
    <row r="1302" spans="1:16" s="5" customFormat="1" ht="16.5" customHeight="1" x14ac:dyDescent="0.25">
      <c r="A1302" s="1" t="s">
        <v>48</v>
      </c>
      <c r="B1302" s="9"/>
      <c r="C1302" s="1"/>
      <c r="D1302" s="57"/>
      <c r="E1302" s="1" t="s">
        <v>2047</v>
      </c>
      <c r="F1302" s="1" t="s">
        <v>1361</v>
      </c>
      <c r="G1302" s="1" t="s">
        <v>1466</v>
      </c>
      <c r="H1302" s="43" t="s">
        <v>1640</v>
      </c>
      <c r="I1302" s="1"/>
      <c r="J1302" s="24">
        <v>2000</v>
      </c>
      <c r="K1302" s="26"/>
      <c r="L1302" s="26"/>
      <c r="M1302" s="24"/>
      <c r="N1302" s="26"/>
      <c r="O1302" s="26"/>
      <c r="P1302" s="24">
        <v>750</v>
      </c>
    </row>
    <row r="1303" spans="1:16" s="5" customFormat="1" ht="16.5" customHeight="1" x14ac:dyDescent="0.25">
      <c r="A1303" s="1"/>
      <c r="B1303" s="9"/>
      <c r="C1303" s="1"/>
      <c r="D1303" s="57"/>
      <c r="E1303" s="1" t="s">
        <v>1867</v>
      </c>
      <c r="F1303" s="1" t="s">
        <v>1802</v>
      </c>
      <c r="G1303" s="1" t="s">
        <v>1905</v>
      </c>
      <c r="H1303" s="43" t="s">
        <v>1640</v>
      </c>
      <c r="I1303" s="1"/>
      <c r="J1303" s="24">
        <v>1252</v>
      </c>
      <c r="K1303" s="26"/>
      <c r="L1303" s="26"/>
      <c r="M1303" s="24"/>
      <c r="N1303" s="26"/>
      <c r="O1303" s="26"/>
      <c r="P1303" s="24">
        <v>2</v>
      </c>
    </row>
    <row r="1304" spans="1:16" s="5" customFormat="1" ht="16.5" customHeight="1" x14ac:dyDescent="0.25">
      <c r="A1304" s="1"/>
      <c r="B1304" s="9"/>
      <c r="C1304" s="1"/>
      <c r="D1304" s="57"/>
      <c r="E1304" s="1"/>
      <c r="F1304" s="1"/>
      <c r="G1304" s="1"/>
      <c r="H1304" s="43"/>
      <c r="I1304" s="1"/>
      <c r="J1304" s="24"/>
      <c r="K1304" s="26"/>
      <c r="L1304" s="26"/>
      <c r="M1304" s="24"/>
      <c r="N1304" s="26"/>
      <c r="O1304" s="26"/>
      <c r="P1304" s="91">
        <v>1000</v>
      </c>
    </row>
    <row r="1305" spans="1:16" s="5" customFormat="1" ht="25.5" customHeight="1" x14ac:dyDescent="0.25">
      <c r="B1305" s="38"/>
      <c r="E1305" s="14" t="s">
        <v>1683</v>
      </c>
      <c r="F1305" s="14" t="s">
        <v>1682</v>
      </c>
      <c r="G1305" s="14" t="s">
        <v>1684</v>
      </c>
      <c r="H1305" s="7" t="s">
        <v>1640</v>
      </c>
      <c r="I1305" s="14"/>
      <c r="J1305" s="85">
        <v>2000</v>
      </c>
      <c r="K1305" s="96"/>
      <c r="L1305" s="96"/>
      <c r="M1305" s="96"/>
      <c r="N1305" s="96"/>
      <c r="O1305" s="96"/>
      <c r="P1305" s="85">
        <v>750</v>
      </c>
    </row>
    <row r="1306" spans="1:16" ht="25.5" customHeight="1" x14ac:dyDescent="0.25">
      <c r="A1306" s="5"/>
      <c r="C1306" s="5"/>
      <c r="D1306" s="5"/>
      <c r="E1306" s="12" t="s">
        <v>2049</v>
      </c>
      <c r="F1306" s="12" t="s">
        <v>2048</v>
      </c>
      <c r="G1306" s="21" t="s">
        <v>2050</v>
      </c>
      <c r="H1306" s="43" t="s">
        <v>1640</v>
      </c>
      <c r="I1306" s="57"/>
      <c r="J1306" s="91">
        <v>500</v>
      </c>
      <c r="K1306" s="91"/>
      <c r="L1306" s="91"/>
      <c r="M1306" s="91"/>
      <c r="N1306" s="91"/>
      <c r="O1306" s="91"/>
      <c r="P1306" s="91">
        <v>100</v>
      </c>
    </row>
    <row r="1307" spans="1:16" ht="25.5" customHeight="1" x14ac:dyDescent="0.25">
      <c r="A1307" s="5" t="s">
        <v>39</v>
      </c>
      <c r="C1307" s="5"/>
      <c r="D1307" s="5"/>
      <c r="E1307" s="12" t="s">
        <v>1751</v>
      </c>
      <c r="F1307" s="12" t="s">
        <v>244</v>
      </c>
      <c r="G1307" s="12" t="s">
        <v>1509</v>
      </c>
      <c r="H1307" s="43" t="s">
        <v>1640</v>
      </c>
      <c r="I1307" s="12"/>
      <c r="J1307" s="91">
        <v>400</v>
      </c>
      <c r="K1307" s="91"/>
      <c r="L1307" s="91"/>
      <c r="M1307" s="91"/>
      <c r="N1307" s="91"/>
      <c r="O1307" s="91"/>
      <c r="P1307" s="91">
        <v>200</v>
      </c>
    </row>
    <row r="1308" spans="1:16" ht="25.5" customHeight="1" x14ac:dyDescent="0.25">
      <c r="A1308" s="5"/>
      <c r="C1308" s="5"/>
      <c r="D1308" s="5"/>
      <c r="E1308" s="12"/>
      <c r="F1308" s="12"/>
      <c r="G1308" s="21"/>
      <c r="H1308" s="57"/>
      <c r="I1308" s="57"/>
      <c r="J1308" s="57"/>
      <c r="K1308" s="57"/>
      <c r="L1308" s="57"/>
      <c r="M1308" s="57"/>
      <c r="N1308" s="57"/>
      <c r="O1308" s="57"/>
      <c r="P1308" s="57"/>
    </row>
    <row r="1309" spans="1:16" x14ac:dyDescent="0.25">
      <c r="A1309" s="5"/>
      <c r="C1309" s="5"/>
      <c r="D1309" s="5"/>
      <c r="E1309" s="5"/>
      <c r="F1309" s="5"/>
      <c r="G1309" s="5"/>
      <c r="H1309" s="8"/>
      <c r="I1309" s="5"/>
      <c r="K1309" s="5"/>
      <c r="L1309" s="5"/>
      <c r="M1309" s="38"/>
      <c r="N1309" s="5"/>
      <c r="O1309" s="5"/>
      <c r="P1309" s="38"/>
    </row>
    <row r="1310" spans="1:16" x14ac:dyDescent="0.25">
      <c r="A1310" s="5"/>
      <c r="C1310" s="5"/>
      <c r="D1310" s="5"/>
      <c r="E1310" s="5"/>
      <c r="F1310" s="5"/>
      <c r="G1310" s="5"/>
      <c r="H1310" s="8"/>
      <c r="I1310" s="5"/>
      <c r="K1310" s="5"/>
      <c r="L1310" s="5"/>
      <c r="M1310" s="38"/>
      <c r="N1310" s="84"/>
      <c r="O1310" s="5"/>
      <c r="P1310" s="38"/>
    </row>
    <row r="1311" spans="1:16" x14ac:dyDescent="0.25">
      <c r="A1311" s="5"/>
      <c r="C1311" s="5"/>
      <c r="D1311" s="5"/>
      <c r="E1311" s="5"/>
      <c r="F1311" s="5"/>
      <c r="G1311" s="5"/>
      <c r="H1311" s="8"/>
      <c r="I1311" s="5"/>
      <c r="K1311" s="5"/>
      <c r="L1311" s="5"/>
      <c r="M1311" s="38"/>
      <c r="N1311" s="5"/>
      <c r="O1311" s="84"/>
      <c r="P1311" s="38"/>
    </row>
    <row r="1312" spans="1:16" x14ac:dyDescent="0.25">
      <c r="A1312" s="5"/>
      <c r="C1312" s="5"/>
      <c r="D1312" s="5"/>
      <c r="E1312" s="5"/>
      <c r="F1312" s="5"/>
      <c r="G1312" s="5"/>
      <c r="H1312" s="8"/>
      <c r="I1312" s="5"/>
      <c r="K1312" s="5"/>
      <c r="L1312" s="5"/>
      <c r="M1312" s="38"/>
      <c r="N1312" s="84"/>
      <c r="O1312" s="5"/>
      <c r="P1312" s="38"/>
    </row>
    <row r="1313" spans="1:16" x14ac:dyDescent="0.25">
      <c r="A1313" s="5"/>
      <c r="C1313" s="5"/>
      <c r="D1313" s="5"/>
      <c r="E1313" s="5"/>
      <c r="F1313" s="5"/>
      <c r="G1313" s="5"/>
      <c r="H1313" s="8"/>
      <c r="I1313" s="5"/>
      <c r="K1313" s="5"/>
      <c r="L1313" s="5"/>
      <c r="M1313" s="38"/>
      <c r="N1313" s="5"/>
      <c r="O1313" s="5"/>
      <c r="P1313" s="38"/>
    </row>
    <row r="1314" spans="1:16" x14ac:dyDescent="0.25">
      <c r="A1314" s="5"/>
      <c r="C1314" s="5"/>
      <c r="D1314" s="5"/>
      <c r="E1314" s="5"/>
      <c r="F1314" s="5"/>
      <c r="G1314" s="5"/>
      <c r="H1314" s="8"/>
      <c r="I1314" s="5"/>
      <c r="K1314" s="5"/>
      <c r="L1314" s="5"/>
      <c r="M1314" s="38"/>
      <c r="N1314" s="5"/>
      <c r="O1314" s="5"/>
      <c r="P1314" s="38"/>
    </row>
    <row r="1315" spans="1:16" x14ac:dyDescent="0.25">
      <c r="A1315" s="5"/>
      <c r="C1315" s="5"/>
      <c r="D1315" s="5"/>
      <c r="E1315" s="5"/>
      <c r="F1315" s="5"/>
      <c r="G1315" s="5"/>
      <c r="H1315" s="8"/>
      <c r="I1315" s="5"/>
      <c r="K1315" s="5"/>
      <c r="L1315" s="84"/>
      <c r="M1315" s="38"/>
      <c r="N1315" s="5"/>
      <c r="O1315" s="5"/>
      <c r="P1315" s="38"/>
    </row>
    <row r="1316" spans="1:16" x14ac:dyDescent="0.25">
      <c r="A1316" s="5"/>
      <c r="C1316" s="5"/>
      <c r="D1316" s="5"/>
      <c r="E1316" s="5"/>
      <c r="F1316" s="5"/>
      <c r="G1316" s="5"/>
      <c r="H1316" s="8"/>
      <c r="I1316" s="5"/>
      <c r="K1316" s="84"/>
      <c r="L1316" s="5"/>
      <c r="M1316" s="38"/>
      <c r="N1316" s="5"/>
      <c r="O1316" s="5"/>
      <c r="P1316" s="38"/>
    </row>
    <row r="1317" spans="1:16" x14ac:dyDescent="0.25">
      <c r="A1317" s="5"/>
      <c r="C1317" s="5"/>
      <c r="D1317" s="5"/>
      <c r="E1317" s="5"/>
      <c r="F1317" s="5"/>
      <c r="G1317" s="5"/>
      <c r="H1317" s="8"/>
      <c r="I1317" s="5"/>
      <c r="K1317" s="5"/>
      <c r="L1317" s="5"/>
      <c r="M1317" s="38"/>
      <c r="N1317" s="5"/>
      <c r="O1317" s="5"/>
      <c r="P1317" s="38"/>
    </row>
    <row r="1318" spans="1:16" x14ac:dyDescent="0.25">
      <c r="A1318" s="5"/>
      <c r="C1318" s="5"/>
      <c r="D1318" s="5"/>
      <c r="E1318" s="5"/>
      <c r="F1318" s="5"/>
      <c r="G1318" s="5"/>
      <c r="H1318" s="8"/>
      <c r="I1318" s="5"/>
      <c r="K1318" s="5"/>
      <c r="L1318" s="5"/>
      <c r="M1318" s="38"/>
      <c r="N1318" s="5"/>
      <c r="O1318" s="5"/>
      <c r="P1318" s="38"/>
    </row>
    <row r="1319" spans="1:16" x14ac:dyDescent="0.25">
      <c r="A1319" s="5"/>
      <c r="C1319" s="5"/>
      <c r="D1319" s="5"/>
      <c r="E1319" s="5"/>
      <c r="F1319" s="5"/>
      <c r="G1319" s="5"/>
      <c r="H1319" s="8"/>
      <c r="I1319" s="5"/>
      <c r="K1319" s="5"/>
      <c r="L1319" s="5"/>
      <c r="M1319" s="38"/>
      <c r="N1319" s="5"/>
      <c r="O1319" s="5"/>
      <c r="P1319" s="38"/>
    </row>
    <row r="1320" spans="1:16" x14ac:dyDescent="0.25">
      <c r="A1320" s="5"/>
      <c r="C1320" s="5"/>
      <c r="D1320" s="5"/>
      <c r="E1320" s="5"/>
      <c r="F1320" s="5"/>
      <c r="G1320" s="5"/>
      <c r="H1320" s="8"/>
      <c r="I1320" s="5"/>
      <c r="K1320" s="5"/>
      <c r="L1320" s="5"/>
      <c r="M1320" s="38"/>
      <c r="N1320" s="5"/>
      <c r="O1320" s="5"/>
      <c r="P1320" s="38"/>
    </row>
    <row r="1321" spans="1:16" x14ac:dyDescent="0.25">
      <c r="A1321" s="5"/>
      <c r="C1321" s="5"/>
      <c r="D1321" s="5"/>
      <c r="E1321" s="5"/>
      <c r="F1321" s="5"/>
      <c r="G1321" s="5"/>
      <c r="H1321" s="8"/>
      <c r="I1321" s="5"/>
      <c r="K1321" s="5"/>
      <c r="L1321" s="5"/>
      <c r="M1321" s="38"/>
      <c r="N1321" s="5"/>
      <c r="O1321" s="5"/>
      <c r="P1321" s="38"/>
    </row>
    <row r="1322" spans="1:16" x14ac:dyDescent="0.25">
      <c r="A1322" s="5"/>
      <c r="C1322" s="5"/>
      <c r="D1322" s="5"/>
      <c r="E1322" s="5"/>
      <c r="F1322" s="5"/>
      <c r="G1322" s="5"/>
      <c r="H1322" s="8"/>
      <c r="I1322" s="5"/>
      <c r="K1322" s="5"/>
      <c r="L1322" s="5"/>
      <c r="M1322" s="38"/>
      <c r="N1322" s="5"/>
      <c r="O1322" s="5"/>
      <c r="P1322" s="38"/>
    </row>
    <row r="1323" spans="1:16" x14ac:dyDescent="0.25">
      <c r="A1323" s="5"/>
      <c r="C1323" s="5"/>
      <c r="D1323" s="5"/>
      <c r="E1323" s="5"/>
      <c r="F1323" s="5"/>
      <c r="G1323" s="5"/>
      <c r="H1323" s="8"/>
      <c r="I1323" s="5"/>
      <c r="K1323" s="5"/>
      <c r="L1323" s="5"/>
      <c r="M1323" s="38"/>
      <c r="N1323" s="5"/>
      <c r="O1323" s="5"/>
      <c r="P1323" s="38"/>
    </row>
    <row r="1324" spans="1:16" x14ac:dyDescent="0.25">
      <c r="A1324" s="5"/>
      <c r="C1324" s="5"/>
      <c r="D1324" s="5"/>
      <c r="E1324" s="5"/>
      <c r="F1324" s="5"/>
      <c r="G1324" s="5"/>
      <c r="H1324" s="8"/>
      <c r="I1324" s="5"/>
      <c r="K1324" s="5"/>
      <c r="L1324" s="5"/>
      <c r="M1324" s="38"/>
      <c r="N1324" s="5"/>
      <c r="O1324" s="5"/>
      <c r="P1324" s="38"/>
    </row>
    <row r="1325" spans="1:16" x14ac:dyDescent="0.25">
      <c r="A1325" s="5"/>
      <c r="C1325" s="5"/>
      <c r="D1325" s="5"/>
      <c r="E1325" s="5"/>
      <c r="F1325" s="5"/>
      <c r="G1325" s="5"/>
      <c r="H1325" s="8"/>
      <c r="I1325" s="5"/>
      <c r="K1325" s="5"/>
      <c r="L1325" s="5"/>
      <c r="M1325" s="38"/>
      <c r="N1325" s="5"/>
      <c r="O1325" s="5"/>
      <c r="P1325" s="38"/>
    </row>
    <row r="1326" spans="1:16" x14ac:dyDescent="0.25">
      <c r="A1326" s="5"/>
      <c r="C1326" s="5"/>
      <c r="D1326" s="5"/>
      <c r="E1326" s="5"/>
      <c r="F1326" s="5"/>
      <c r="G1326" s="5"/>
      <c r="H1326" s="8"/>
      <c r="I1326" s="5"/>
      <c r="K1326" s="5"/>
      <c r="L1326" s="5"/>
      <c r="M1326" s="38"/>
      <c r="N1326" s="5"/>
      <c r="O1326" s="5"/>
      <c r="P1326" s="38"/>
    </row>
    <row r="1327" spans="1:16" x14ac:dyDescent="0.25">
      <c r="A1327" s="5"/>
      <c r="C1327" s="5"/>
      <c r="D1327" s="5"/>
      <c r="E1327" s="5"/>
      <c r="F1327" s="5"/>
      <c r="G1327" s="5"/>
      <c r="H1327" s="8"/>
      <c r="I1327" s="5"/>
      <c r="K1327" s="5"/>
      <c r="L1327" s="5"/>
      <c r="M1327" s="38"/>
      <c r="N1327" s="5"/>
      <c r="O1327" s="5"/>
      <c r="P1327" s="38"/>
    </row>
    <row r="1333" spans="2:16" x14ac:dyDescent="0.25">
      <c r="B1333" s="1"/>
      <c r="J1333" s="1"/>
      <c r="M1333" s="1"/>
    </row>
    <row r="1334" spans="2:16" x14ac:dyDescent="0.25">
      <c r="B1334" s="1"/>
      <c r="J1334" s="1"/>
      <c r="M1334" s="1"/>
    </row>
    <row r="1335" spans="2:16" x14ac:dyDescent="0.25">
      <c r="B1335" s="1"/>
      <c r="J1335" s="1"/>
      <c r="M1335" s="1"/>
      <c r="P1335" s="1"/>
    </row>
    <row r="1336" spans="2:16" x14ac:dyDescent="0.25">
      <c r="B1336" s="1"/>
      <c r="J1336" s="1"/>
      <c r="M1336" s="1"/>
    </row>
    <row r="1337" spans="2:16" x14ac:dyDescent="0.25">
      <c r="B1337" s="1"/>
      <c r="J1337" s="1"/>
      <c r="M1337" s="1"/>
    </row>
    <row r="1338" spans="2:16" x14ac:dyDescent="0.25">
      <c r="B1338" s="1"/>
      <c r="J1338" s="1"/>
      <c r="M1338" s="1"/>
    </row>
    <row r="1339" spans="2:16" x14ac:dyDescent="0.25">
      <c r="B1339" s="1"/>
      <c r="J1339" s="1"/>
      <c r="M1339" s="1"/>
    </row>
    <row r="1340" spans="2:16" x14ac:dyDescent="0.25">
      <c r="B1340" s="1"/>
      <c r="J1340" s="1"/>
      <c r="M1340" s="1"/>
    </row>
    <row r="1341" spans="2:16" x14ac:dyDescent="0.25">
      <c r="B1341" s="1"/>
      <c r="J1341" s="1"/>
      <c r="M1341" s="1"/>
    </row>
    <row r="1342" spans="2:16" x14ac:dyDescent="0.25">
      <c r="B1342" s="1"/>
      <c r="J1342" s="1"/>
      <c r="M1342" s="1"/>
    </row>
    <row r="1343" spans="2:16" x14ac:dyDescent="0.25">
      <c r="B1343" s="1"/>
      <c r="J1343" s="1"/>
      <c r="M1343" s="1"/>
    </row>
    <row r="1344" spans="2:16" x14ac:dyDescent="0.25">
      <c r="B1344" s="1"/>
      <c r="J1344" s="1"/>
      <c r="M1344" s="1"/>
    </row>
    <row r="1345" spans="2:13" x14ac:dyDescent="0.25">
      <c r="B1345" s="1"/>
      <c r="J1345" s="1"/>
      <c r="M1345" s="1"/>
    </row>
    <row r="1346" spans="2:13" x14ac:dyDescent="0.25">
      <c r="B1346" s="1"/>
      <c r="J1346" s="1"/>
      <c r="M1346" s="1"/>
    </row>
    <row r="1347" spans="2:13" x14ac:dyDescent="0.25">
      <c r="B1347" s="1"/>
      <c r="J1347" s="1"/>
      <c r="M1347" s="1"/>
    </row>
    <row r="1348" spans="2:13" x14ac:dyDescent="0.25">
      <c r="B1348" s="1"/>
      <c r="J1348" s="1"/>
      <c r="M1348" s="1"/>
    </row>
    <row r="1349" spans="2:13" x14ac:dyDescent="0.25">
      <c r="B1349" s="1"/>
      <c r="J1349" s="1"/>
      <c r="M1349" s="1"/>
    </row>
    <row r="1350" spans="2:13" x14ac:dyDescent="0.25">
      <c r="B1350" s="1"/>
      <c r="J1350" s="1"/>
      <c r="M1350" s="1"/>
    </row>
    <row r="1351" spans="2:13" x14ac:dyDescent="0.25">
      <c r="B1351" s="1"/>
      <c r="J1351" s="1"/>
      <c r="M1351" s="1"/>
    </row>
    <row r="1352" spans="2:13" x14ac:dyDescent="0.25">
      <c r="B1352" s="1"/>
      <c r="J1352" s="1"/>
      <c r="M1352" s="1"/>
    </row>
    <row r="1353" spans="2:13" x14ac:dyDescent="0.25">
      <c r="B1353" s="1"/>
      <c r="J1353" s="1"/>
      <c r="M1353" s="1"/>
    </row>
    <row r="1354" spans="2:13" x14ac:dyDescent="0.25">
      <c r="B1354" s="1"/>
      <c r="J1354" s="1"/>
      <c r="M1354" s="1"/>
    </row>
  </sheetData>
  <dataConsolidate/>
  <mergeCells count="36">
    <mergeCell ref="C790:D790"/>
    <mergeCell ref="B881:D881"/>
    <mergeCell ref="C964:D964"/>
    <mergeCell ref="B996:D996"/>
    <mergeCell ref="B997:D997"/>
    <mergeCell ref="B258:D258"/>
    <mergeCell ref="C253:D253"/>
    <mergeCell ref="C145:D145"/>
    <mergeCell ref="C148:D148"/>
    <mergeCell ref="C160:D160"/>
    <mergeCell ref="B146:D146"/>
    <mergeCell ref="A207:D207"/>
    <mergeCell ref="B202:D202"/>
    <mergeCell ref="B669:C669"/>
    <mergeCell ref="A780:B780"/>
    <mergeCell ref="B789:D789"/>
    <mergeCell ref="B50:D50"/>
    <mergeCell ref="B51:D51"/>
    <mergeCell ref="B52:D52"/>
    <mergeCell ref="B53:D53"/>
    <mergeCell ref="A142:D142"/>
    <mergeCell ref="C133:D133"/>
    <mergeCell ref="B94:D94"/>
    <mergeCell ref="C102:D102"/>
    <mergeCell ref="C103:D103"/>
    <mergeCell ref="C118:D118"/>
    <mergeCell ref="C120:D120"/>
    <mergeCell ref="C86:D86"/>
    <mergeCell ref="C125:D125"/>
    <mergeCell ref="C129:D129"/>
    <mergeCell ref="A49:D49"/>
    <mergeCell ref="B22:D22"/>
    <mergeCell ref="B28:D28"/>
    <mergeCell ref="B32:D32"/>
    <mergeCell ref="C45:D45"/>
    <mergeCell ref="C40:D40"/>
  </mergeCells>
  <printOptions horizontalCentered="1" gridLines="1"/>
  <pageMargins left="0.39370078740157483" right="0.39370078740157483" top="0.23622047244094491" bottom="0.19685039370078741" header="0.15748031496062992" footer="0.15748031496062992"/>
  <pageSetup paperSize="9" scale="42" orientation="landscape" r:id="rId1"/>
  <headerFooter alignWithMargins="0">
    <oddFooter>Sayfa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201D49F58544ABF55037D3D28F43A" ma:contentTypeVersion="2" ma:contentTypeDescription="Create a new document." ma:contentTypeScope="" ma:versionID="c53c1a8c2167e67e9a7733b0cb46bc50">
  <xsd:schema xmlns:xsd="http://www.w3.org/2001/XMLSchema" xmlns:xs="http://www.w3.org/2001/XMLSchema" xmlns:p="http://schemas.microsoft.com/office/2006/metadata/properties" xmlns:ns1="http://schemas.microsoft.com/sharepoint/v3" xmlns:ns2="04ef92f6-9dd8-455a-8e33-ba5abb16863d" targetNamespace="http://schemas.microsoft.com/office/2006/metadata/properties" ma:root="true" ma:fieldsID="d8299a6dbb52a799484d0239c4cb92ba" ns1:_="" ns2:_="">
    <xsd:import namespace="http://schemas.microsoft.com/sharepoint/v3"/>
    <xsd:import namespace="04ef92f6-9dd8-455a-8e33-ba5abb1686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f92f6-9dd8-455a-8e33-ba5abb168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8512A-5E1C-491B-B5BC-40BBD1453BC1}"/>
</file>

<file path=customXml/itemProps2.xml><?xml version="1.0" encoding="utf-8"?>
<ds:datastoreItem xmlns:ds="http://schemas.openxmlformats.org/officeDocument/2006/customXml" ds:itemID="{3F3F49EE-109F-4F3D-A6B3-54E0B48278B8}"/>
</file>

<file path=customXml/itemProps3.xml><?xml version="1.0" encoding="utf-8"?>
<ds:datastoreItem xmlns:ds="http://schemas.openxmlformats.org/officeDocument/2006/customXml" ds:itemID="{AD06AE18-A205-4CCA-94E7-5631515FA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2017</vt:lpstr>
      <vt:lpstr>'2017'!Yazdırma_Alanı</vt:lpstr>
      <vt:lpstr>'2017'!Yazdırma_Başlıkları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2017-02-27T10:41:08Z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0x0101001E1201D49F58544ABF55037D3D28F43A</vt:lpwstr>
  </property>
</Properties>
</file>